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filterPrivacy="1" defaultThemeVersion="124226"/>
  <xr:revisionPtr revIDLastSave="0" documentId="13_ncr:1_{C798CFC0-C86D-4E57-B76C-5988C240B745}" xr6:coauthVersionLast="47" xr6:coauthVersionMax="47" xr10:uidLastSave="{00000000-0000-0000-0000-000000000000}"/>
  <bookViews>
    <workbookView xWindow="-120" yWindow="-120" windowWidth="38640" windowHeight="21120" firstSheet="2" activeTab="2" xr2:uid="{00000000-000D-0000-FFFF-FFFF00000000}"/>
  </bookViews>
  <sheets>
    <sheet name="2023" sheetId="1" r:id="rId1"/>
    <sheet name="2024" sheetId="2" r:id="rId2"/>
    <sheet name="2025" sheetId="4" r:id="rId3"/>
    <sheet name="acq economali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5" i="2" l="1"/>
  <c r="E107" i="2"/>
  <c r="E66" i="2"/>
  <c r="E56" i="2"/>
  <c r="E33" i="2" l="1"/>
  <c r="E32" i="2"/>
  <c r="E5" i="2"/>
</calcChain>
</file>

<file path=xl/sharedStrings.xml><?xml version="1.0" encoding="utf-8"?>
<sst xmlns="http://schemas.openxmlformats.org/spreadsheetml/2006/main" count="879" uniqueCount="624">
  <si>
    <t>data determina</t>
  </si>
  <si>
    <t>Oggetto</t>
  </si>
  <si>
    <t>Aggiudicatario</t>
  </si>
  <si>
    <t>001/2023</t>
  </si>
  <si>
    <t>002/2023</t>
  </si>
  <si>
    <t>003/2023</t>
  </si>
  <si>
    <t>004/2023</t>
  </si>
  <si>
    <t>005/2023</t>
  </si>
  <si>
    <t>006/2023</t>
  </si>
  <si>
    <t>007/2023</t>
  </si>
  <si>
    <t>008/2023</t>
  </si>
  <si>
    <t>Link determina</t>
  </si>
  <si>
    <t>Scadenza</t>
  </si>
  <si>
    <t>Servizio tecnico di supporto alla progettazione esecutiva di impianti di illuminazione pubblica</t>
  </si>
  <si>
    <t>CIG</t>
  </si>
  <si>
    <t>Z993D1D28E</t>
  </si>
  <si>
    <t>Studio Pala di Eros Pala Per.Ind.</t>
  </si>
  <si>
    <t>Servizio di assistenza hardware, software e sistemistica a  pacchetto (50h)</t>
  </si>
  <si>
    <t>Tipologia affidamento</t>
  </si>
  <si>
    <t>Affidamento diretto</t>
  </si>
  <si>
    <t>a consumo delle 50 h di assistenza</t>
  </si>
  <si>
    <t>Z793D2DD71</t>
  </si>
  <si>
    <t>ACS S.r.l.</t>
  </si>
  <si>
    <t>Progettazione impianti elettrici e fluidomeccanici</t>
  </si>
  <si>
    <t>ZBB3D3AC76</t>
  </si>
  <si>
    <t>La Mercantile Progetti STP A.r.l.</t>
  </si>
  <si>
    <t>Supporto tecnico alla progettazione stradale per la elaborazione di studi di impatto ambientale ed alla conduzione di iter approvativi in relazione alle richieste degli ENTI AUTORIZZATORI</t>
  </si>
  <si>
    <t>Servizio di noleggio operativo  di n. 2  macchine fotocopiatrici/ stampante laser , multifunzione a3 a colori, da installare presso la sede a cremona e  nella sede di brescia di centro padane s.r.l. -  con relativo contratto costo copia .</t>
  </si>
  <si>
    <t>Fornitura di n. 3 carte carburante per i veicoli in uso a noleggio</t>
  </si>
  <si>
    <t xml:space="preserve">VALORE CONTRATTUALE STIMATO:                                           € 6.000,00 al netto di IVA  (Importo fido mensile per la totalità delle carte ammonta a € 1.500,00)
</t>
  </si>
  <si>
    <t>Howden Assiteca  S.p.A.</t>
  </si>
  <si>
    <t>Incarico di Brokeraggio annuale 2024 - Approvazione  e stipula contratti assicurativi:</t>
  </si>
  <si>
    <t>26642,01 ( compresoi Ammontare presunto delle commissioni per il Servizio di consulenza ed intermediazione assicurativa (brokeraggio) €   5.029,68 )</t>
  </si>
  <si>
    <t>ZF03DBD666</t>
  </si>
  <si>
    <t>n. determina a contrarre</t>
  </si>
  <si>
    <t>Z9C3DCBFA9</t>
  </si>
  <si>
    <t>Servizio di noleggio n. 3 autovetture per 15 mesi - Volkswagen  ANNO 2024</t>
  </si>
  <si>
    <t>VOLKSWAGEN Financial Service</t>
  </si>
  <si>
    <t xml:space="preserve"> Edenred UTA Mobility S.r.L.</t>
  </si>
  <si>
    <t>Fino a disdetta</t>
  </si>
  <si>
    <t>Z663D994F7</t>
  </si>
  <si>
    <t>dalla data di consegna decorrono 15 mesi</t>
  </si>
  <si>
    <t>Affidamento diretto con confronto preventivi</t>
  </si>
  <si>
    <t>Centro Computer S.r.l.</t>
  </si>
  <si>
    <t>durata 36 mesi dalla consegna del bene</t>
  </si>
  <si>
    <t>Geode s.c.r.l.</t>
  </si>
  <si>
    <t>Importo esclusa iva e cassa previdenziale)( comprensivo di eventuale opzione</t>
  </si>
  <si>
    <t>009/2023</t>
  </si>
  <si>
    <t>010/2023</t>
  </si>
  <si>
    <t>Esecuzione delle attività connesse con il collaudo statico delle strutture portanti del nuovo istituto scolastico Liceo musicale di Darfo (BS): emissione certificato di collaudo e relativi allegati, esecuzione di sopralluoghi in sito, deposito su portale informatico degli atti prodotti.</t>
  </si>
  <si>
    <t xml:space="preserve">12 MESI </t>
  </si>
  <si>
    <t>Ing. Emanuele Fornalè</t>
  </si>
  <si>
    <t>Z123DF8595</t>
  </si>
  <si>
    <t>ANNO 2023</t>
  </si>
  <si>
    <t xml:space="preserve">Progettazione di dettaglio di sistemi di ritenuta stradale connessi a ponti o punti singolari stradali, con elaborazione di relazioni di calcolo, tavole e computi metrici estimativi. </t>
  </si>
  <si>
    <t>ZB03DF86FD</t>
  </si>
  <si>
    <t>MC ENGINEERING S.R.L. – Ing. Mario Chinni</t>
  </si>
  <si>
    <t>Z543DF8AA0</t>
  </si>
  <si>
    <t>Importo stimato:      € 8.700,00 Sede di Cremona                         € 5.000,00 Unita loc. di Brescia</t>
  </si>
  <si>
    <t>CIG: ZCD3DDDD693     Sede di Cremona                                        CIG: ZE23DD969F  Unita loc. di Brescia</t>
  </si>
  <si>
    <t>diretto</t>
  </si>
  <si>
    <t>tre anni con possibilità di proroga in funzione della continuità tecnico professionale di un servizio essenziale</t>
  </si>
  <si>
    <t>PADigitale S.p.a</t>
  </si>
  <si>
    <t>Attivazione software protocollo informatico completo Ubismart, conservazione digitale a norma, software traspare e-procurament + pacchetto formativo</t>
  </si>
  <si>
    <t>01/2024</t>
  </si>
  <si>
    <t>Servizio di pulizia continuativa presso l’unità locale di Brescia – Piazza Tebaldo Brusato n. 20..</t>
  </si>
  <si>
    <t>Avrà decorrenza dalla data di ricevimento della presente sottoscritta in segno di accettazione ed avrà scadenza il 31/12/2024. In seguito, esso si intenderà tacitamente rinnovato di anno in anno, con decorrenza 01/01 e scadenza al 31/12 di ogni anno, salvo disdetta di una delle parti, da comunicarsi all’altra mediante lettera raccomandata o  Pec  almeno due mesi prima della scadenza.</t>
  </si>
  <si>
    <t>03/2024</t>
  </si>
  <si>
    <t>Copura Soc. Coop</t>
  </si>
  <si>
    <t>04/2024</t>
  </si>
  <si>
    <t>Gotit S.r.l.</t>
  </si>
  <si>
    <t>Servizio di assistenza software autodesk</t>
  </si>
  <si>
    <t>05/2024</t>
  </si>
  <si>
    <t>CIO – As a Service</t>
  </si>
  <si>
    <t>10gg anche non cosecutive</t>
  </si>
  <si>
    <t>Acs S.r.l.</t>
  </si>
  <si>
    <t>02/2024</t>
  </si>
  <si>
    <t>Si.am s.r.l.</t>
  </si>
  <si>
    <t>annuale incarico RSPP/pluriennale per validta DVR</t>
  </si>
  <si>
    <t>Incarico RSPP Aziendale esterno, Stesura DVR sede di Brescia e Nuova Sede di Cremona, DVR stress lavoro correlato</t>
  </si>
  <si>
    <t>noleggio software Sismicad Full di Concrete Srl (offerta noleggio 12 mesi Concrete n°166661)</t>
  </si>
  <si>
    <t>noleggio annuale del software comprensivo di manutenzione e aggiornamento</t>
  </si>
  <si>
    <t>06/2024</t>
  </si>
  <si>
    <t>07/2024</t>
  </si>
  <si>
    <t>Concrete S.r.l.</t>
  </si>
  <si>
    <t>Fornitura strumentazione GPS</t>
  </si>
  <si>
    <t>Spektra srl a Trimble Company</t>
  </si>
  <si>
    <t>B04D070BC6</t>
  </si>
  <si>
    <t>B04E0FA1CB</t>
  </si>
  <si>
    <t>B04FCD0A58</t>
  </si>
  <si>
    <t>08/2024</t>
  </si>
  <si>
    <t>09/2024</t>
  </si>
  <si>
    <t>10/2024</t>
  </si>
  <si>
    <t>ST. TEC. ING. ALESSANDRO FARINA</t>
  </si>
  <si>
    <t>Certificazione Sistema Qualità ISO 9001:2015</t>
  </si>
  <si>
    <t xml:space="preserve">ICMQ SpA </t>
  </si>
  <si>
    <t>Servizio di Ricerca e Selezione di candidati per la posizione di Tecnico di Cantiere e Tecnico Sicurezza</t>
  </si>
  <si>
    <t xml:space="preserve">Sapiens Agenzia per il Lavoro </t>
  </si>
  <si>
    <t>Annuale- rinnovabile a scadenza per continuita tecnico professionale</t>
  </si>
  <si>
    <t>11/2024</t>
  </si>
  <si>
    <t>ST.SCHIANO</t>
  </si>
  <si>
    <t>DURATA????</t>
  </si>
  <si>
    <t>Taratura e calibrazione di stazione totale TS02 con certificato Bronze e Laser Scanner BLK360</t>
  </si>
  <si>
    <t>12/2024</t>
  </si>
  <si>
    <t>LEICA GEOSYSTEMS SPA</t>
  </si>
  <si>
    <t>intervento da effettuarsi il 28/02/2024</t>
  </si>
  <si>
    <t>Attività di progettazione adeguamento impianti Nuova sede centro padane</t>
  </si>
  <si>
    <t>tempi di esecuzione progetto 15 gg</t>
  </si>
  <si>
    <t>antonioli</t>
  </si>
  <si>
    <t>011/2023</t>
  </si>
  <si>
    <t>012/2023</t>
  </si>
  <si>
    <t>013/2023</t>
  </si>
  <si>
    <t>A CONSEGNA FORINITURA</t>
  </si>
  <si>
    <t>Colonna1</t>
  </si>
  <si>
    <t>13/2024</t>
  </si>
  <si>
    <t>14/2024</t>
  </si>
  <si>
    <t>Studio di Ingegneria Pazienza</t>
  </si>
  <si>
    <t>15/2024</t>
  </si>
  <si>
    <t>16/2024</t>
  </si>
  <si>
    <t>Attività di redazione del PIANO REGOLATORE PORTUALE di approvvigionare servizi tecnici di supporto,</t>
  </si>
  <si>
    <t>Studio Legale Grimaldi</t>
  </si>
  <si>
    <t>supporto alla redazione cartografica in ambiente GIS</t>
  </si>
  <si>
    <t>Coordinamento della Sicurezza in Fase di Esecuzione</t>
  </si>
  <si>
    <t>24000+ opzione</t>
  </si>
  <si>
    <t xml:space="preserve"> Z153DF8664</t>
  </si>
  <si>
    <t>Arch. Michele Saladino</t>
  </si>
  <si>
    <t>ZCF3DF848F</t>
  </si>
  <si>
    <t>17200+opzione</t>
  </si>
  <si>
    <r>
      <t xml:space="preserve">Servizio di </t>
    </r>
    <r>
      <rPr>
        <sz val="12"/>
        <color theme="1"/>
        <rFont val="Times New Roman"/>
        <family val="1"/>
      </rPr>
      <t>Progettazione infrastrutturale Ponti e Direzione dei Lavori</t>
    </r>
  </si>
  <si>
    <t>Studio Calvi S.r.l.</t>
  </si>
  <si>
    <t>inviato ordine mepa cig B06A18AC25</t>
  </si>
  <si>
    <r>
      <t>rilievi topografici, restituzione disegni ed assistenza DL</t>
    </r>
    <r>
      <rPr>
        <sz val="12"/>
        <color theme="1"/>
        <rFont val="Times New Roman"/>
        <family val="1"/>
      </rPr>
      <t xml:space="preserve"> </t>
    </r>
  </si>
  <si>
    <t xml:space="preserve">Progettazione impianti elettrici e meccanici </t>
  </si>
  <si>
    <t>Damiola Ing. Sergio</t>
  </si>
  <si>
    <t>pubblicata PCP</t>
  </si>
  <si>
    <t>pubblicata MEPA</t>
  </si>
  <si>
    <t>B084682120</t>
  </si>
  <si>
    <t>4000+(OPZIONE € 800)</t>
  </si>
  <si>
    <t>B084768EE9</t>
  </si>
  <si>
    <t>B084633FEA</t>
  </si>
  <si>
    <t>B09EF5DB2E</t>
  </si>
  <si>
    <t>pubblicata piattaforma TRASPARE</t>
  </si>
  <si>
    <t>pubblicata -Mepa</t>
  </si>
  <si>
    <t>Servizio Direzione operativa del cantiere del Ponte di Manerba</t>
  </si>
  <si>
    <t>.19/2024</t>
  </si>
  <si>
    <t>.20/2024</t>
  </si>
  <si>
    <t>Affidamento Buoni pasto</t>
  </si>
  <si>
    <t>IMPORTO PRESUNTO        € 9.000,00</t>
  </si>
  <si>
    <t xml:space="preserve">canone di assistenza                 € 1,800,00 iva esclusa  e sarà fatturato anticipatamente </t>
  </si>
  <si>
    <t>17/2024</t>
  </si>
  <si>
    <t>18/20224</t>
  </si>
  <si>
    <t>Fondazione Centro di Musicologia Walter Stauffer</t>
  </si>
  <si>
    <t>STUDIO IMMOBILIARE 2 S.N.C. DI BETTATI F. E PISANI P.</t>
  </si>
  <si>
    <t>Servzio di conuslenza immobiliare per locazione  Nuova sede Centro Padane s.r.l.</t>
  </si>
  <si>
    <t>B0B09AA175</t>
  </si>
  <si>
    <t>B0B53EFB78</t>
  </si>
  <si>
    <t>B0B982231A</t>
  </si>
  <si>
    <t>pubblicata piattaforma TRASPARE - RUP BECCHI</t>
  </si>
  <si>
    <t>BOB9F4137D</t>
  </si>
  <si>
    <t xml:space="preserve">Salvetti Geom. Omar </t>
  </si>
  <si>
    <t>Gavazzoni Arch. Andrea</t>
  </si>
  <si>
    <t>B0D4E2EFF1</t>
  </si>
  <si>
    <t>B0D51003C5</t>
  </si>
  <si>
    <t>B0D53269A3</t>
  </si>
  <si>
    <t>B0D5643B57</t>
  </si>
  <si>
    <t>B0D5DC094D</t>
  </si>
  <si>
    <t>.21/2024</t>
  </si>
  <si>
    <t>.22/2024</t>
  </si>
  <si>
    <t>.23/2024</t>
  </si>
  <si>
    <t>CORSO DI SICUREZZA LAVORATORI ( ACCORDO STATO REGIONI)  PARTE GENERALE PIU SPECIFICA RISCHIO BASSO 8H  tramite piattaforma e-learning - VB</t>
  </si>
  <si>
    <t>Montana Contract Srl</t>
  </si>
  <si>
    <t>CONSEGNA ENTRO 2 /3 SETTIMANE DALL'ORDINE</t>
  </si>
  <si>
    <t>Fornitura n. 15 Poltrone ergonomiche</t>
  </si>
  <si>
    <t>B0E0ACB5FF</t>
  </si>
  <si>
    <t>Galli Mobili S.n.c.</t>
  </si>
  <si>
    <t xml:space="preserve">consegna entro 60 gg </t>
  </si>
  <si>
    <t>Fornitura e montaggio arredi nuova sede</t>
  </si>
  <si>
    <t>CORSo DI AGGIORNAMENTO OBBLIGATORIO PER CSP -CS..</t>
  </si>
  <si>
    <t>ENTE SCUOLA EDILE CREMONESE - C.P.T.</t>
  </si>
  <si>
    <t>B0EFF541FB</t>
  </si>
  <si>
    <t>B0E09DD199</t>
  </si>
  <si>
    <t>B0E0B3F5B9</t>
  </si>
  <si>
    <t>.24/2024</t>
  </si>
  <si>
    <t>in fase di determina</t>
  </si>
  <si>
    <t>GOTTARDI ing. GIORGIO</t>
  </si>
  <si>
    <t>25/2024</t>
  </si>
  <si>
    <t>Grazioli</t>
  </si>
  <si>
    <t>26/2024</t>
  </si>
  <si>
    <t>Progetto strutturale del nuovo rifugio in località Loa in Comune di Berzo Demo</t>
  </si>
  <si>
    <t>27/2024</t>
  </si>
  <si>
    <t>icmq s.p.a.</t>
  </si>
  <si>
    <t>servizi integrativi alla certificazione UNI ISO 9001:2015</t>
  </si>
  <si>
    <t>B1080067E4</t>
  </si>
  <si>
    <t>B0FB14597F</t>
  </si>
  <si>
    <t>DAY RISTOSERVICE SPA SOCIETA' BENEFIT</t>
  </si>
  <si>
    <t>28/2024</t>
  </si>
  <si>
    <t>29/2024</t>
  </si>
  <si>
    <t>INTRED</t>
  </si>
  <si>
    <t>Sevizio di connessione dati e voce</t>
  </si>
  <si>
    <t>36 mesi, a partire dal 1 Maggio 2024</t>
  </si>
  <si>
    <t>B10AAEE02F</t>
  </si>
  <si>
    <t>30/2024</t>
  </si>
  <si>
    <t>Fornitura consumabili per stampante Brother</t>
  </si>
  <si>
    <t xml:space="preserve">alla consegna </t>
  </si>
  <si>
    <t>Bergonzi</t>
  </si>
  <si>
    <t>j-Store</t>
  </si>
  <si>
    <t>31/2024</t>
  </si>
  <si>
    <t>32/2024</t>
  </si>
  <si>
    <t>Fornitura N. 2  Licenza PRO GOSIGN  -24 MESI</t>
  </si>
  <si>
    <t>GFX SRL.</t>
  </si>
  <si>
    <t>33/2024</t>
  </si>
  <si>
    <t xml:space="preserve">Manutenzione Software TRASPARE </t>
  </si>
  <si>
    <t>32 mesi</t>
  </si>
  <si>
    <t>34/2024</t>
  </si>
  <si>
    <t>Realizzazione di impianti elettrici e speciali</t>
  </si>
  <si>
    <t>S.I.M.E. s.r.l.</t>
  </si>
  <si>
    <t>35/2024</t>
  </si>
  <si>
    <t>Tinteggiature interne nuovi uffici di via Dante 121</t>
  </si>
  <si>
    <t>55 LAB s.r.l.</t>
  </si>
  <si>
    <t xml:space="preserve">Locazione passiva Immobile sito a Cremona in Via Dante </t>
  </si>
  <si>
    <t>Bnaco BPM s.p.a.</t>
  </si>
  <si>
    <t>Concessione di mutuo Chirografario</t>
  </si>
  <si>
    <t>60 mesi</t>
  </si>
  <si>
    <t>36/2024</t>
  </si>
  <si>
    <t>SERVIZIO DI PULIZIA IMMOBILE VIA COLLETTA 1</t>
  </si>
  <si>
    <t>Freddi servizi</t>
  </si>
  <si>
    <t>37/2024</t>
  </si>
  <si>
    <t>Esecuzione di attività di collaudo e verifiche strutturali</t>
  </si>
  <si>
    <t>B118940718</t>
  </si>
  <si>
    <t>B121395ED1</t>
  </si>
  <si>
    <t>B1213C459D</t>
  </si>
  <si>
    <t>B1212D93B0</t>
  </si>
  <si>
    <t>B126A5BA65</t>
  </si>
  <si>
    <t>B131FD3B19</t>
  </si>
  <si>
    <t>B132512F5F</t>
  </si>
  <si>
    <t>ST.ING. PERCUDANI</t>
  </si>
  <si>
    <t>38/2024</t>
  </si>
  <si>
    <t>39/2024</t>
  </si>
  <si>
    <t>TEAM S.R.L.</t>
  </si>
  <si>
    <t>40/2024</t>
  </si>
  <si>
    <t>Cremonaufficio S.r.l.</t>
  </si>
  <si>
    <t>NOLEGGIO N. 2 PC PER  36 MESI, CON INCLUSO ASSISTENZA ON SITE CON INTERVENTO ENTRO LE 8 ORE LAVORATIVE</t>
  </si>
  <si>
    <t>36 mesi</t>
  </si>
  <si>
    <t>Prestazioni specialistiche per validazione progetto pilota ai fini del conseguimento della certificazione ISO 9001:2015-RT21 - Impianti meccanici, elettrici e speciali</t>
  </si>
  <si>
    <t>Servizio di manutenzione -  visita di controllo annuale  su plotter Canon IPF 770A0 - durata 24 mesi</t>
  </si>
  <si>
    <t>24 mesi</t>
  </si>
  <si>
    <t>41/2024</t>
  </si>
  <si>
    <t>SERVIZIO DI STAMPA E RILEGATURA BILANCIO 2024</t>
  </si>
  <si>
    <t>Copylab</t>
  </si>
  <si>
    <t> B148676FED</t>
  </si>
  <si>
    <t> B14FE0E111</t>
  </si>
  <si>
    <t>B14FF2032D</t>
  </si>
  <si>
    <t>Studio Trasportistico</t>
  </si>
  <si>
    <t>42/2024</t>
  </si>
  <si>
    <t>43/2024</t>
  </si>
  <si>
    <t>44/2024</t>
  </si>
  <si>
    <t>45/2024</t>
  </si>
  <si>
    <t>46/2024</t>
  </si>
  <si>
    <t>Servizio di Consulenza per analisi e emenda del Capitolato Speciale Amministrativo di progetto e Schema di Contratto - nello specifico, relativi al Progetto Nuovo Ponte sul fiume Oglio loc. Isola Dovarese - Provincia di Cremona</t>
  </si>
  <si>
    <t>Consorzio.it</t>
  </si>
  <si>
    <t>ADECCO</t>
  </si>
  <si>
    <t>6 mesi - a decorrere da 23 Aprile 2024; rinnovabile a scadenza</t>
  </si>
  <si>
    <t>Servizio somministrazione personale a tempo determinato, full time – Mansione: Disegnatore tecnico.</t>
  </si>
  <si>
    <t>47/2024</t>
  </si>
  <si>
    <t>CENTRO COMPUTER</t>
  </si>
  <si>
    <t>C2</t>
  </si>
  <si>
    <t>FORNITURA SERVER</t>
  </si>
  <si>
    <t>48/2024</t>
  </si>
  <si>
    <t>FREDDI SERVIZI</t>
  </si>
  <si>
    <t>SINTEC 3D</t>
  </si>
  <si>
    <t>B1668065D0</t>
  </si>
  <si>
    <t>B16246EE17</t>
  </si>
  <si>
    <t>B16638A275</t>
  </si>
  <si>
    <t>B162A91E85</t>
  </si>
  <si>
    <t>B15F35BEC6</t>
  </si>
  <si>
    <t>B1605D5E18</t>
  </si>
  <si>
    <t>B15235DACA</t>
  </si>
  <si>
    <t>B1548F726D</t>
  </si>
  <si>
    <t>B15EAF2E10</t>
  </si>
  <si>
    <t>B1587C673B</t>
  </si>
  <si>
    <t>Rilievo georadar per la verifica delle interferenze di opere d'arte e sottoservizi per circa 750 mq presso l'ISS Tartaglia di Brescia</t>
  </si>
  <si>
    <t xml:space="preserve"> Fornitura di prodotti hardware</t>
  </si>
  <si>
    <t>Servizio di pulizia straordinaria post cantiere - Nuova sede Via Dante, Cremona</t>
  </si>
  <si>
    <t>B1738E2102</t>
  </si>
  <si>
    <t xml:space="preserve">KDW COMMeRCIALISTA </t>
  </si>
  <si>
    <t>ST. BONO</t>
  </si>
  <si>
    <t>49/2024</t>
  </si>
  <si>
    <t>B19547DCE7</t>
  </si>
  <si>
    <t>Integrazione per l'affidamento del servizio di gestione bilancio ed adempimenti fiscali anno 2024</t>
  </si>
  <si>
    <t>B1ACBE8AE9</t>
  </si>
  <si>
    <t>RINNOVA PORTE di Pedroni Nicola &amp; C. s.n.c</t>
  </si>
  <si>
    <t>CREMONAUFFICIO S.R.L.</t>
  </si>
  <si>
    <t>A.TEC. S.R.L.</t>
  </si>
  <si>
    <t>B1ACC2A163</t>
  </si>
  <si>
    <t>B1ACC8C242</t>
  </si>
  <si>
    <t>C2 CORPORATE SRL</t>
  </si>
  <si>
    <t>Acquisto licenza adobe vip commercial acrobat pro for teams</t>
  </si>
  <si>
    <t>12 mesi</t>
  </si>
  <si>
    <t>FORNITURA N.1 PORTA INTERNA PARETE IN CARTONGESSO, DIVISORIA SALE RIUNIONI</t>
  </si>
  <si>
    <t>alla consegna del bene</t>
  </si>
  <si>
    <t>SERVIZIO DI SPOSTAMENTO MACCHINE D'UFFICIO: N. 1 PLOTTER , N. 1 TAGLIERINA</t>
  </si>
  <si>
    <t>data intervento da concordare</t>
  </si>
  <si>
    <t>data sottoscrizione contratto</t>
  </si>
  <si>
    <t>data  chiusura appalto</t>
  </si>
  <si>
    <t>53/2024</t>
  </si>
  <si>
    <t>50/2024</t>
  </si>
  <si>
    <t>51/2024</t>
  </si>
  <si>
    <t>52/2024</t>
  </si>
  <si>
    <t>Servizi di Disinfestazione, derattizzazione e sanificazione della sede</t>
  </si>
  <si>
    <t>sistema di videoconferenza completo di tv</t>
  </si>
  <si>
    <t>B1C66B7D76</t>
  </si>
  <si>
    <t>54/2024</t>
  </si>
  <si>
    <r>
      <t> </t>
    </r>
    <r>
      <rPr>
        <sz val="11"/>
        <rFont val="Arial"/>
        <family val="2"/>
      </rPr>
      <t>FORNITURA N. 4 SIM CON N. 4 TELEFONI SAMSUNG A34 5G 128GB ENTERPRISE EDITION</t>
    </r>
  </si>
  <si>
    <t>Tim s.p.a.</t>
  </si>
  <si>
    <t>55/2024</t>
  </si>
  <si>
    <t>Duplicazione chiavi e fornitura di prodotti ferramenta vari</t>
  </si>
  <si>
    <t>sino ad esaurimento importo</t>
  </si>
  <si>
    <t>B1B9C1A9D0</t>
  </si>
  <si>
    <t>Ferramenta Barbieri Di Fervari E C. Snc</t>
  </si>
  <si>
    <t>B1CCD27633</t>
  </si>
  <si>
    <t>B1C9DFDA6A</t>
  </si>
  <si>
    <t>V. DET. 43/2024</t>
  </si>
  <si>
    <t>addendum det 43/2024</t>
  </si>
  <si>
    <t>56/2024</t>
  </si>
  <si>
    <t>57/2024</t>
  </si>
  <si>
    <t>58/2024</t>
  </si>
  <si>
    <t>Servizio somministrazione personale a tempo determinato, full time – N. 2</t>
  </si>
  <si>
    <t>CARETTINI ALESSIA</t>
  </si>
  <si>
    <t>ECOCOMPANY</t>
  </si>
  <si>
    <t>a fine lavoro</t>
  </si>
  <si>
    <t>59/2024</t>
  </si>
  <si>
    <t>B20271C862</t>
  </si>
  <si>
    <t>Servizio di trasloco, facchinaggio, trasporto di scatole - durata 4 giorni</t>
  </si>
  <si>
    <t>B202794B68</t>
  </si>
  <si>
    <t>Servizio di trasloco, facchinaggio, trasporto di scatole , pc - 1 Giorno</t>
  </si>
  <si>
    <t>B21AF01F2F</t>
  </si>
  <si>
    <t>ACCA SOFTWARE SpA</t>
  </si>
  <si>
    <t>Fornitura di n. 3 installazioni aggiuntive delle licenze software ACCA PRIMUS - fino al 31/12/2026</t>
  </si>
  <si>
    <t>GALLI MOBILI SNC</t>
  </si>
  <si>
    <t>B21D73084B</t>
  </si>
  <si>
    <t>integrazione fornitura di mobilio con ulteriori contenitori, mobili e scaffali</t>
  </si>
  <si>
    <t>60/2024</t>
  </si>
  <si>
    <t>61/2024</t>
  </si>
  <si>
    <t>MANZI GIANFRANCO SRL</t>
  </si>
  <si>
    <t>B210AA5CF9 - B210AE62A0</t>
  </si>
  <si>
    <t>consegna del mobilio</t>
  </si>
  <si>
    <t>62/2024</t>
  </si>
  <si>
    <t>Servizio di pulizia sede CP per 24 mesi con possibilita di proroga 12 mesi</t>
  </si>
  <si>
    <t xml:space="preserve"> Servizio per Controllo e verifica estintori - FORNITURA ESTINTORI PER SEDE CREMONA VIA DANTE 121</t>
  </si>
  <si>
    <t>63/2024</t>
  </si>
  <si>
    <t>servizio di aggiornamento ed assistenza software Midas e Paratie</t>
  </si>
  <si>
    <t>HARPACEAS  SRL</t>
  </si>
  <si>
    <t>64/2024</t>
  </si>
  <si>
    <t>65/2024</t>
  </si>
  <si>
    <t>Conservazione Digitale a Norma e Servizi a corollario</t>
  </si>
  <si>
    <t>consulenza professionale per l’assistenza e consulenza legale in materia di diritto amministrativo degli organi di governo di Centro Padane s.r.l.</t>
  </si>
  <si>
    <t>AVVOCATO BERGOMI</t>
  </si>
  <si>
    <t>Una tantum</t>
  </si>
  <si>
    <t>approvazione bilancio 2024</t>
  </si>
  <si>
    <t>PA DIGITALE SPA</t>
  </si>
  <si>
    <t>66/2024</t>
  </si>
  <si>
    <t xml:space="preserve">coordinamento di sicurezza in fase di esecuzione per la Scuola primaria Ca' de Mari sita in Gadesco Pieve Delmona </t>
  </si>
  <si>
    <t>B2346A7624</t>
  </si>
  <si>
    <t>Biazzi Alcantara Sandro Mariano</t>
  </si>
  <si>
    <t>67/2024</t>
  </si>
  <si>
    <t xml:space="preserve">Servizio di sorveglianza sanitaria </t>
  </si>
  <si>
    <t>SI.AM srl</t>
  </si>
  <si>
    <t>68/2024</t>
  </si>
  <si>
    <t>Fornitura n. 10 blocchi per la" verifica adempimenti in materia di salute e sicurezza nei luoghi di lavoro"</t>
  </si>
  <si>
    <t>69/2024</t>
  </si>
  <si>
    <t>FANTIGRAFICA SRL</t>
  </si>
  <si>
    <t>COOPERATIVA DHARMA SOC. COOP</t>
  </si>
  <si>
    <t>24 MESI</t>
  </si>
  <si>
    <t>B23345BCC6</t>
  </si>
  <si>
    <t>B22EFF06F2</t>
  </si>
  <si>
    <t>B24C6B54B9</t>
  </si>
  <si>
    <t>B2311E8F1A</t>
  </si>
  <si>
    <t>B28CBC38A2</t>
  </si>
  <si>
    <t>B2346692FB</t>
  </si>
  <si>
    <t>B29E5424E8</t>
  </si>
  <si>
    <t>GRASSI UFFICIO S.R.L.</t>
  </si>
  <si>
    <t>70/2024</t>
  </si>
  <si>
    <t>B2D88DDDE5</t>
  </si>
  <si>
    <t> B2B6594B98</t>
  </si>
  <si>
    <t>Prestazioni professionali di Collaudo Statico opere strutturali Nuova Palestra istituto Olivelli-Putelli in Comune di Darfo-Boario Terme</t>
  </si>
  <si>
    <t>71/2024</t>
  </si>
  <si>
    <t>72/2024</t>
  </si>
  <si>
    <t>GOTIT S.R.L.</t>
  </si>
  <si>
    <t xml:space="preserve">Rinnovi licenze software Autodesk/Attivazione nuove licenze / servizi e formazione </t>
  </si>
  <si>
    <t>Attività di CSE - Intervento scuola primaria Cà de Mari</t>
  </si>
  <si>
    <t>73/2024</t>
  </si>
  <si>
    <t>74/2024</t>
  </si>
  <si>
    <t>75/2024</t>
  </si>
  <si>
    <t>Direzione operativa di cantiere relative agli impianti termo-fluido-meccanico, antincendio, elettrico e speciali, rese ai sensi del d.lgs. 36/2023</t>
  </si>
  <si>
    <t>Stain Engineering s.r.l.</t>
  </si>
  <si>
    <t xml:space="preserve">Servizio professionale per la progettazione variante impianti Ist. Sraffa a Crema </t>
  </si>
  <si>
    <t xml:space="preserve"> Direzione operativa strutture edilizie “ex Olivetti” in Via Bramante a Crema.</t>
  </si>
  <si>
    <t>Studio Ing. Lorenzo Giuriani</t>
  </si>
  <si>
    <t>77/2024</t>
  </si>
  <si>
    <t>ICEBERG</t>
  </si>
  <si>
    <t>76/2024</t>
  </si>
  <si>
    <t>78/2024</t>
  </si>
  <si>
    <t>79/2024</t>
  </si>
  <si>
    <t>80/2024</t>
  </si>
  <si>
    <t xml:space="preserve">DETERMINA E COMUNICAZIONE CORREZIONE CIG ATTREZZATURE INFORMATICHE </t>
  </si>
  <si>
    <t>Noleggio n.1 software  myAEDES Licenza Annuale (Modulo Verbali) +  n.2 myAEDES multilicenza</t>
  </si>
  <si>
    <t>AEDES SRL</t>
  </si>
  <si>
    <t>Servizio di copisteria ( FOTOCOPIE STAMPE PLOTTAGGI   RILEGATURE, PLASTICHE)</t>
  </si>
  <si>
    <t>31/12/2025- prorogabile</t>
  </si>
  <si>
    <t>anno 2025</t>
  </si>
  <si>
    <t>B30B901E09</t>
  </si>
  <si>
    <t>B2DE2BD8B4</t>
  </si>
  <si>
    <t>B34032855E</t>
  </si>
  <si>
    <t>B34027B69A</t>
  </si>
  <si>
    <t>B2F2EA702D</t>
  </si>
  <si>
    <t>MCS Software</t>
  </si>
  <si>
    <t>15/10/2025 opzione rinnovo</t>
  </si>
  <si>
    <t>30/09/2025opzione rinnovo</t>
  </si>
  <si>
    <t>Noleggio software archvision rp 25.2base con attivo il modulo IFC</t>
  </si>
  <si>
    <t>81/2024</t>
  </si>
  <si>
    <t>Fornitura di Harware e software per rilevazione presenze personale</t>
  </si>
  <si>
    <t>Conversione dati protocollo ed importazione/ da richiesta di preventivo su Traspare</t>
  </si>
  <si>
    <t>82/2024</t>
  </si>
  <si>
    <t xml:space="preserve">S.P. BS 235 " DI ORZINUOVI" REALIZZAZIONE DELLA VARIANTE
ALL'ABITATO DI RONCADELLE -Progettazione esecutiva per illuminazione pubblica lungo una nuova strada. </t>
  </si>
  <si>
    <t>20GG</t>
  </si>
  <si>
    <t xml:space="preserve">ST. ARDIZZONE </t>
  </si>
  <si>
    <t>83/2024</t>
  </si>
  <si>
    <t>84/2024</t>
  </si>
  <si>
    <t>ST.FORNALE</t>
  </si>
  <si>
    <t>Servizio professionale di supporto tecnico-scientifico alla valutazione della sicurezza di porzione di ponte esistente e progettazione di allargamento dello stesso</t>
  </si>
  <si>
    <t>IN REVISIONE BECCHI</t>
  </si>
  <si>
    <t>Direzione operativa strutture Lavori di realizzazione di nuova palestra in Via Piacenza a Crema da svolgersi ai sensi del d.Lgs. 36/2023</t>
  </si>
  <si>
    <t>B3628E09C8</t>
  </si>
  <si>
    <t>B365D6C6BA</t>
  </si>
  <si>
    <t>B34A436D6E</t>
  </si>
  <si>
    <t>B34A306293</t>
  </si>
  <si>
    <t>B365ECFBAD</t>
  </si>
  <si>
    <t>B34A3A127C</t>
  </si>
  <si>
    <t>B3EB355C10</t>
  </si>
  <si>
    <t>85/2024</t>
  </si>
  <si>
    <t>Sostituzione Rup per appalti aggiudicati dopo il 01/01/2024</t>
  </si>
  <si>
    <t>86/2024</t>
  </si>
  <si>
    <t>5 IMMOBILIARE S.R.L.</t>
  </si>
  <si>
    <t>servizio di consulenza immobiliare per la ricerca e selezione di un immobile da locale per l'unità locale di Brescia</t>
  </si>
  <si>
    <t xml:space="preserve">87/2024 </t>
  </si>
  <si>
    <t>PFTE e progetto esecutivo impianti elettrici, meccanici ed antincendio relativo alla risoluzione delle interferenze relative alle opere di adeguamento sismico dell'ISS Tartaglia di Brescia</t>
  </si>
  <si>
    <t>ING. ALESSANDRO FARINA</t>
  </si>
  <si>
    <t> B46B9E783E</t>
  </si>
  <si>
    <t xml:space="preserve">88/2024 </t>
  </si>
  <si>
    <t xml:space="preserve">89/2024 </t>
  </si>
  <si>
    <t xml:space="preserve">90/2024 </t>
  </si>
  <si>
    <t xml:space="preserve">91/2024 </t>
  </si>
  <si>
    <t>92/2024</t>
  </si>
  <si>
    <t>Servizio professionale di progettazione strutturale di adeguamento sismico e collaudo statico di Istituti scolastici.</t>
  </si>
  <si>
    <t>Di.Mo.Re srl</t>
  </si>
  <si>
    <t>PROGETTAZIONE STRUTTURALE DI ADEGUAMENTO SISMICO 31/12/2025
COLLAUDI STATICI IN FUNZIONE DELL'AVANZAMENTO DELL'OPERA</t>
  </si>
  <si>
    <t>IN FASE DI PREPARAZIONE</t>
  </si>
  <si>
    <t>B46BD2BA21</t>
  </si>
  <si>
    <t>B42FDA3598</t>
  </si>
  <si>
    <t>B3F89C94FC</t>
  </si>
  <si>
    <t xml:space="preserve">Sottoscrizione della Polizza assicurativa Multirischi </t>
  </si>
  <si>
    <t>31/12/2024 h. 00.00 – 31/12/2025 H.00.00</t>
  </si>
  <si>
    <t>BUCCHIONI'S STUDIO DI BUCCHIONI FRANCO E C. SAS</t>
  </si>
  <si>
    <t>incarico professionale relativo all’assistenza e consulenza legale stragiudiziale alla Società per le attività connesse all’adesione di nuovi soci</t>
  </si>
  <si>
    <t>AVV. BERGOMI</t>
  </si>
  <si>
    <t>ROSSI STEFANO</t>
  </si>
  <si>
    <t>93/2024</t>
  </si>
  <si>
    <t>B4774399E0</t>
  </si>
  <si>
    <t>Servizio di pulizia muri e tinteggiatura per l'unita' locale di brescia</t>
  </si>
  <si>
    <t xml:space="preserve">Jaupaj Nelo </t>
  </si>
  <si>
    <t>7 GG</t>
  </si>
  <si>
    <t>Servizio professionale di Direzione lavori strutture edifici scolastici in Cremona e assistenza collaudo.</t>
  </si>
  <si>
    <t>B4A758E955</t>
  </si>
  <si>
    <t>94/2024</t>
  </si>
  <si>
    <t>Servizio di pulizia straordinaria post cantiere -  unita locale Brescia</t>
  </si>
  <si>
    <t>95/2024</t>
  </si>
  <si>
    <t>Servizio di pulizia ordinaria -  unita locale Brescia</t>
  </si>
  <si>
    <t xml:space="preserve">1 anno con possibilita di proroga di un ulteriore anno </t>
  </si>
  <si>
    <t>tempistiche da concordare</t>
  </si>
  <si>
    <t>Oceano Servizi Srl</t>
  </si>
  <si>
    <t>96/2024</t>
  </si>
  <si>
    <t>97/2024</t>
  </si>
  <si>
    <t>98/2024</t>
  </si>
  <si>
    <t>Geodrill S.r.l.</t>
  </si>
  <si>
    <t>Sottoscrizione della Polizza assicurativa infortuni</t>
  </si>
  <si>
    <t>Scadenza ore 24.00 del 31/12/2025</t>
  </si>
  <si>
    <t>Servizio di smontaggio e trasporto mobilio</t>
  </si>
  <si>
    <t>Servizio di indagini geognostiche e analisi di laboratorio</t>
  </si>
  <si>
    <t>7 gg</t>
  </si>
  <si>
    <t>B4D9EE8F39</t>
  </si>
  <si>
    <t> B4D728B325</t>
  </si>
  <si>
    <t>B4C9C09EAA</t>
  </si>
  <si>
    <t>B4C9D61A8C</t>
  </si>
  <si>
    <t>B4C9CE9786</t>
  </si>
  <si>
    <t>st. Forst - Gallinaro</t>
  </si>
  <si>
    <t>SUPPORTO SPECIALISTICO E STUDIO PRELIMINAREAMBIENTALE per verifica assoggettabilità a VIA ai sensi dell’art. 19 del D. Lgs. 152/2006</t>
  </si>
  <si>
    <t>https://centropadanesrl.traspare.com/announcements/117</t>
  </si>
  <si>
    <t>ST. RUGGERI</t>
  </si>
  <si>
    <t>SERVIZIO DI RECUPERO DOCUMENTAZIONE CONTABILE ANNI 2019-2020</t>
  </si>
  <si>
    <t>AL DOSSELLO DI ZATTI F.LLI SNC</t>
  </si>
  <si>
    <t>SI.AM. s.r.l. a socio unico</t>
  </si>
  <si>
    <t>Vittoria assicurazioni -MARRONE ANTONIO GIOVANNI</t>
  </si>
  <si>
    <t xml:space="preserve">B4387AE044 cancellato </t>
  </si>
  <si>
    <t>99/2024</t>
  </si>
  <si>
    <t>100/2024</t>
  </si>
  <si>
    <t>101/2024</t>
  </si>
  <si>
    <t>102/2024</t>
  </si>
  <si>
    <t>B4E42F938F</t>
  </si>
  <si>
    <t>B4E45F16BA</t>
  </si>
  <si>
    <t>CENA AZIENDALE NATALIZIA</t>
  </si>
  <si>
    <t xml:space="preserve">SOTTOSCRIZIONE POLIZZE ASSICURATIVE </t>
  </si>
  <si>
    <t>B4DF250377</t>
  </si>
  <si>
    <t>ATTIVITA' FORMATIVA IN MATERIA DI SICUREZZA</t>
  </si>
  <si>
    <t>103/2024</t>
  </si>
  <si>
    <t>ANNO 2025</t>
  </si>
  <si>
    <t>HOWDEN ASSITECA S.p.A.</t>
  </si>
  <si>
    <t>ing. Damiano bonomelli</t>
  </si>
  <si>
    <t>104/2024</t>
  </si>
  <si>
    <t>AGENZIE VARIE</t>
  </si>
  <si>
    <t>1/2025</t>
  </si>
  <si>
    <t>2/2025</t>
  </si>
  <si>
    <t>3/2025</t>
  </si>
  <si>
    <t>4/2025</t>
  </si>
  <si>
    <t>https://centropadanesrl.traspare.com/announcements/128</t>
  </si>
  <si>
    <t>https://centropadanesrl.traspare.com/announcements/116</t>
  </si>
  <si>
    <t>B51F5BE017</t>
  </si>
  <si>
    <t>https://centropadanesrl.traspare.com/announcements/130</t>
  </si>
  <si>
    <t>6/2025</t>
  </si>
  <si>
    <t>5/2025</t>
  </si>
  <si>
    <t>7/2025</t>
  </si>
  <si>
    <t>9/2025</t>
  </si>
  <si>
    <t>10/2025</t>
  </si>
  <si>
    <t>B520011528</t>
  </si>
  <si>
    <t> B51F5BE017</t>
  </si>
  <si>
    <t>https://centropadanesrl.traspare.com/announcements/132</t>
  </si>
  <si>
    <t>11/2025</t>
  </si>
  <si>
    <t>12/2025</t>
  </si>
  <si>
    <t>B528B9DD86</t>
  </si>
  <si>
    <t>https://centropadanesrl.traspare.com/announcements/134</t>
  </si>
  <si>
    <t>https://centropadanesrl.traspare.com/announcements/135</t>
  </si>
  <si>
    <t>13/2025</t>
  </si>
  <si>
    <t>08/2005</t>
  </si>
  <si>
    <t>B52BF3D7B8</t>
  </si>
  <si>
    <t>B52C0E2325</t>
  </si>
  <si>
    <t>B52BFF7138</t>
  </si>
  <si>
    <t>https://centropadanesrl.traspare.com/announcements/139</t>
  </si>
  <si>
    <t>https://centropadanesrl.traspare.com/announcements/131</t>
  </si>
  <si>
    <t> B52BF0ADA0</t>
  </si>
  <si>
    <t>https://centropadanesrl.traspare.com/announcements/133</t>
  </si>
  <si>
    <t>B52BED62BA</t>
  </si>
  <si>
    <t>14/2025</t>
  </si>
  <si>
    <t>https://centropadanesrl.traspare.com/announcements/141</t>
  </si>
  <si>
    <t> B53A23115D</t>
  </si>
  <si>
    <t>https://centropadanesrl.traspare.com/announcements/136</t>
  </si>
  <si>
    <t>https://centropadanesrl.traspare.com/announcements/140</t>
  </si>
  <si>
    <t>B53A39EE8E</t>
  </si>
  <si>
    <t>15/2025</t>
  </si>
  <si>
    <t>B545D128FF</t>
  </si>
  <si>
    <t>B545C460A9</t>
  </si>
  <si>
    <t>B545A307FB</t>
  </si>
  <si>
    <t>https://centropadanesrl.traspare.com/announcements/138</t>
  </si>
  <si>
    <t>https://centropadanesrl.traspare.com/announcements/142</t>
  </si>
  <si>
    <t>16/2025</t>
  </si>
  <si>
    <t>17/2025</t>
  </si>
  <si>
    <t>18/2025</t>
  </si>
  <si>
    <t>19/2025</t>
  </si>
  <si>
    <t>B56454BDE0</t>
  </si>
  <si>
    <t>https://centropadanesrl.traspare.com/announcements/145</t>
  </si>
  <si>
    <t> B564524DB1</t>
  </si>
  <si>
    <t>https://centropadanesrl.traspare.com/announcements/146</t>
  </si>
  <si>
    <t>Fornitura estintori per sede di Brescia  CIG. B5644FBBDC                                                                    Servizio per Controllo e verifica estintori CIG: B5644CF78E</t>
  </si>
  <si>
    <t>https://centropadanesrl.traspare.com/announcements/143                  https://centropadanesrl.traspare.com/announcements/144</t>
  </si>
  <si>
    <t>20/2025</t>
  </si>
  <si>
    <t>21/2025</t>
  </si>
  <si>
    <t>https://centropadanesrl.traspare.com/announcements/147</t>
  </si>
  <si>
    <t>B56E24586B</t>
  </si>
  <si>
    <t>https://centropadanesrl.traspare.com/announcements/149</t>
  </si>
  <si>
    <t>B5855FFA95</t>
  </si>
  <si>
    <t>22/2025</t>
  </si>
  <si>
    <t>23/2025</t>
  </si>
  <si>
    <t>https://centropadanesrl.traspare.com/announcements/150</t>
  </si>
  <si>
    <t>B595A14AF6</t>
  </si>
  <si>
    <t>24/2025</t>
  </si>
  <si>
    <t>25/2025</t>
  </si>
  <si>
    <t>https://centropadanesrl.traspare.com/announcements/151</t>
  </si>
  <si>
    <t>https://centropadanesrl.traspare.com/announcements/152</t>
  </si>
  <si>
    <t>https://centropadanesrl.traspare.com/announcements/153</t>
  </si>
  <si>
    <t>B5A4DDA607</t>
  </si>
  <si>
    <t>B5A7D60DB8</t>
  </si>
  <si>
    <t>B5AFCF1324</t>
  </si>
  <si>
    <t>26/2025</t>
  </si>
  <si>
    <t>27/2025</t>
  </si>
  <si>
    <t>28/2025</t>
  </si>
  <si>
    <t>https://centropadanesrl.traspare.com/announcements/156</t>
  </si>
  <si>
    <t>https://centropadanesrl.traspare.com/announcements/155</t>
  </si>
  <si>
    <t>29/2025</t>
  </si>
  <si>
    <t>30/2025</t>
  </si>
  <si>
    <t>B5D25E2060</t>
  </si>
  <si>
    <t>B5C7524630</t>
  </si>
  <si>
    <t>https://centropadanesrl.traspare.com/announcements/157</t>
  </si>
  <si>
    <t>B5D28C2FB9</t>
  </si>
  <si>
    <t>https://centropadanesrl.traspare.com/announcements/158</t>
  </si>
  <si>
    <t>B5DADF06FE</t>
  </si>
  <si>
    <t>https://centropadanesrl.traspare.com/announcements/159</t>
  </si>
  <si>
    <t>https://centropadanesrl.traspare.com/announcements/161</t>
  </si>
  <si>
    <t>https://centropadanesrl.traspare.com/announcements/160</t>
  </si>
  <si>
    <t>31/2025</t>
  </si>
  <si>
    <t>32/2025</t>
  </si>
  <si>
    <t>33/2025</t>
  </si>
  <si>
    <t>B5FC337A08</t>
  </si>
  <si>
    <t>B5FC24D8EE</t>
  </si>
  <si>
    <t>https://centropadanesrl.traspare.com/announcements/162</t>
  </si>
  <si>
    <t>https://centropadanesrl.traspare.com/announcements/163</t>
  </si>
  <si>
    <t>34/2025</t>
  </si>
  <si>
    <t>B621C1217F</t>
  </si>
  <si>
    <t>B6215FDC9B</t>
  </si>
  <si>
    <t>B6218658F3</t>
  </si>
  <si>
    <t>35/2025</t>
  </si>
  <si>
    <t>https://centropadanesrl.traspare.com/announcements/164</t>
  </si>
  <si>
    <t>B6556F0BB2</t>
  </si>
  <si>
    <t>B6555DE996</t>
  </si>
  <si>
    <t>https://centropadanesrl.traspare.com/announcements/165</t>
  </si>
  <si>
    <t>25b/2025</t>
  </si>
  <si>
    <t>IN ATTESA DI VERIFICA DA PARTE DEL DG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</si>
</sst>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_-&quot;€&quot;\ * #,##0.00_-;\-&quot;€&quot;\ * #,##0.00_-;_-&quot;€&quot;\ * &quot;-&quot;??_-;_-@_-"/>
  </numFmts>
  <fonts count="4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0"/>
      <name val="Times New Roman"/>
      <family val="1"/>
    </font>
    <font>
      <b/>
      <sz val="12"/>
      <color theme="0"/>
      <name val="Times New Roman"/>
      <family val="1"/>
    </font>
    <font>
      <sz val="11"/>
      <name val="Arial"/>
      <family val="2"/>
    </font>
    <font>
      <sz val="10.5"/>
      <color theme="1"/>
      <name val="Arial"/>
      <family val="2"/>
    </font>
    <font>
      <b/>
      <sz val="11"/>
      <name val="Arial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rgb="FF000000"/>
      <name val="Times New Roman"/>
      <family val="1"/>
    </font>
    <font>
      <sz val="8"/>
      <name val="Calibri"/>
      <family val="2"/>
      <scheme val="minor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Times New Roman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Arial"/>
      <family val="2"/>
    </font>
    <font>
      <b/>
      <sz val="16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59999389629810485"/>
        <bgColor theme="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0" fillId="0" borderId="0" applyNumberFormat="0" applyFill="0" applyBorder="0" applyAlignment="0" applyProtection="0"/>
  </cellStyleXfs>
  <cellXfs count="17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4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164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164" fontId="7" fillId="0" borderId="0" xfId="0" applyNumberFormat="1" applyFont="1" applyAlignment="1">
      <alignment horizontal="center" vertical="center"/>
    </xf>
    <xf numFmtId="0" fontId="3" fillId="0" borderId="0" xfId="0" applyFont="1"/>
    <xf numFmtId="0" fontId="6" fillId="3" borderId="4" xfId="0" applyFont="1" applyFill="1" applyBorder="1" applyAlignment="1">
      <alignment horizontal="center" vertical="center"/>
    </xf>
    <xf numFmtId="14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/>
    <xf numFmtId="0" fontId="11" fillId="0" borderId="0" xfId="0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1" fillId="0" borderId="0" xfId="0" quotePrefix="1" applyFont="1" applyAlignment="1">
      <alignment horizontal="center" vertical="center"/>
    </xf>
    <xf numFmtId="0" fontId="12" fillId="4" borderId="0" xfId="0" applyFont="1" applyFill="1" applyAlignment="1">
      <alignment horizontal="center" vertical="center" wrapText="1"/>
    </xf>
    <xf numFmtId="0" fontId="12" fillId="0" borderId="0" xfId="0" quotePrefix="1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4" borderId="0" xfId="0" quotePrefix="1" applyFont="1" applyFill="1" applyAlignment="1">
      <alignment horizontal="center" vertical="center"/>
    </xf>
    <xf numFmtId="14" fontId="12" fillId="4" borderId="0" xfId="0" applyNumberFormat="1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wrapText="1"/>
    </xf>
    <xf numFmtId="164" fontId="12" fillId="4" borderId="0" xfId="0" applyNumberFormat="1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4" fillId="5" borderId="0" xfId="0" quotePrefix="1" applyFont="1" applyFill="1" applyAlignment="1">
      <alignment horizontal="center" vertical="center"/>
    </xf>
    <xf numFmtId="14" fontId="14" fillId="5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left" vertical="center" wrapText="1"/>
    </xf>
    <xf numFmtId="164" fontId="14" fillId="5" borderId="0" xfId="0" applyNumberFormat="1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11" fillId="6" borderId="6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19" fillId="0" borderId="0" xfId="0" quotePrefix="1" applyFont="1" applyAlignment="1">
      <alignment horizontal="center" vertical="center"/>
    </xf>
    <xf numFmtId="1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164" fontId="19" fillId="0" borderId="0" xfId="0" applyNumberFormat="1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justify" vertical="center"/>
    </xf>
    <xf numFmtId="164" fontId="12" fillId="7" borderId="0" xfId="0" applyNumberFormat="1" applyFont="1" applyFill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164" fontId="12" fillId="4" borderId="0" xfId="0" applyNumberFormat="1" applyFont="1" applyFill="1" applyAlignment="1">
      <alignment horizontal="center" vertical="center"/>
    </xf>
    <xf numFmtId="0" fontId="12" fillId="0" borderId="0" xfId="0" quotePrefix="1" applyFont="1" applyAlignment="1" applyProtection="1">
      <alignment horizontal="center" vertical="center" readingOrder="1"/>
      <protection locked="0"/>
    </xf>
    <xf numFmtId="14" fontId="12" fillId="0" borderId="0" xfId="0" applyNumberFormat="1" applyFont="1" applyAlignment="1" applyProtection="1">
      <alignment horizontal="center" vertical="center" readingOrder="1"/>
      <protection locked="0"/>
    </xf>
    <xf numFmtId="0" fontId="22" fillId="0" borderId="0" xfId="0" applyFont="1" applyAlignment="1" applyProtection="1">
      <alignment horizontal="center" vertical="center" wrapText="1" readingOrder="1"/>
      <protection locked="0"/>
    </xf>
    <xf numFmtId="14" fontId="12" fillId="0" borderId="0" xfId="0" applyNumberFormat="1" applyFont="1" applyAlignment="1" applyProtection="1">
      <alignment horizontal="center" vertical="center" wrapText="1" readingOrder="1"/>
      <protection locked="0"/>
    </xf>
    <xf numFmtId="164" fontId="12" fillId="0" borderId="0" xfId="0" applyNumberFormat="1" applyFont="1" applyAlignment="1" applyProtection="1">
      <alignment horizontal="center" vertical="center" wrapText="1" readingOrder="1"/>
      <protection locked="0"/>
    </xf>
    <xf numFmtId="0" fontId="12" fillId="0" borderId="0" xfId="0" applyFont="1" applyAlignment="1" applyProtection="1">
      <alignment horizontal="center" vertical="center" wrapText="1" readingOrder="1"/>
      <protection locked="0"/>
    </xf>
    <xf numFmtId="0" fontId="12" fillId="0" borderId="0" xfId="0" applyFont="1" applyAlignment="1" applyProtection="1">
      <alignment horizontal="center" vertical="center" readingOrder="1"/>
      <protection locked="0"/>
    </xf>
    <xf numFmtId="0" fontId="11" fillId="0" borderId="0" xfId="0" applyFont="1" applyAlignment="1" applyProtection="1">
      <alignment horizontal="center" vertical="center" readingOrder="1"/>
      <protection locked="0"/>
    </xf>
    <xf numFmtId="0" fontId="25" fillId="0" borderId="0" xfId="0" quotePrefix="1" applyFont="1" applyAlignment="1" applyProtection="1">
      <alignment horizontal="center" vertical="center"/>
      <protection locked="0"/>
    </xf>
    <xf numFmtId="14" fontId="25" fillId="0" borderId="0" xfId="0" applyNumberFormat="1" applyFont="1" applyAlignment="1" applyProtection="1">
      <alignment horizontal="center" vertical="center"/>
      <protection locked="0"/>
    </xf>
    <xf numFmtId="164" fontId="25" fillId="0" borderId="0" xfId="0" applyNumberFormat="1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12" fillId="0" borderId="0" xfId="0" quotePrefix="1" applyFont="1" applyAlignment="1" applyProtection="1">
      <alignment horizontal="center" vertical="center"/>
      <protection locked="0"/>
    </xf>
    <xf numFmtId="0" fontId="11" fillId="2" borderId="0" xfId="0" applyFont="1" applyFill="1" applyAlignment="1">
      <alignment horizontal="center" vertical="center"/>
    </xf>
    <xf numFmtId="0" fontId="29" fillId="0" borderId="0" xfId="0" applyFont="1" applyAlignment="1">
      <alignment horizontal="justify" vertical="center"/>
    </xf>
    <xf numFmtId="0" fontId="30" fillId="0" borderId="0" xfId="0" applyFont="1" applyAlignment="1">
      <alignment horizontal="center" vertical="center"/>
    </xf>
    <xf numFmtId="14" fontId="30" fillId="0" borderId="0" xfId="0" applyNumberFormat="1" applyFont="1" applyAlignment="1">
      <alignment horizontal="center" vertical="center"/>
    </xf>
    <xf numFmtId="0" fontId="30" fillId="0" borderId="0" xfId="0" applyFont="1" applyAlignment="1">
      <alignment horizontal="left" vertical="center" wrapText="1"/>
    </xf>
    <xf numFmtId="16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25" fillId="4" borderId="0" xfId="0" quotePrefix="1" applyFont="1" applyFill="1" applyAlignment="1" applyProtection="1">
      <alignment horizontal="center" vertical="center"/>
      <protection locked="0"/>
    </xf>
    <xf numFmtId="14" fontId="25" fillId="4" borderId="0" xfId="0" applyNumberFormat="1" applyFont="1" applyFill="1" applyAlignment="1" applyProtection="1">
      <alignment horizontal="center" vertical="center"/>
      <protection locked="0"/>
    </xf>
    <xf numFmtId="0" fontId="24" fillId="4" borderId="0" xfId="0" applyFont="1" applyFill="1" applyAlignment="1">
      <alignment horizontal="left" vertical="center" wrapText="1"/>
    </xf>
    <xf numFmtId="164" fontId="25" fillId="4" borderId="0" xfId="0" applyNumberFormat="1" applyFont="1" applyFill="1" applyAlignment="1" applyProtection="1">
      <alignment horizontal="center" vertical="center"/>
      <protection locked="0"/>
    </xf>
    <xf numFmtId="164" fontId="21" fillId="4" borderId="0" xfId="0" applyNumberFormat="1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12" fillId="4" borderId="0" xfId="0" applyFont="1" applyFill="1" applyAlignment="1" applyProtection="1">
      <alignment horizontal="center" vertical="center" readingOrder="1"/>
      <protection locked="0"/>
    </xf>
    <xf numFmtId="0" fontId="33" fillId="0" borderId="0" xfId="0" applyFont="1" applyAlignment="1">
      <alignment vertical="center"/>
    </xf>
    <xf numFmtId="0" fontId="27" fillId="0" borderId="0" xfId="0" quotePrefix="1" applyFont="1" applyAlignment="1" applyProtection="1">
      <alignment horizontal="center" vertical="center"/>
      <protection locked="0"/>
    </xf>
    <xf numFmtId="14" fontId="27" fillId="0" borderId="0" xfId="0" applyNumberFormat="1" applyFont="1" applyAlignment="1" applyProtection="1">
      <alignment horizontal="center" vertical="center"/>
      <protection locked="0"/>
    </xf>
    <xf numFmtId="0" fontId="27" fillId="0" borderId="0" xfId="0" applyFont="1" applyAlignment="1">
      <alignment horizontal="left" vertical="center" wrapText="1"/>
    </xf>
    <xf numFmtId="164" fontId="27" fillId="0" borderId="0" xfId="0" applyNumberFormat="1" applyFont="1" applyAlignment="1" applyProtection="1">
      <alignment horizontal="center" vertical="center"/>
      <protection locked="0"/>
    </xf>
    <xf numFmtId="164" fontId="36" fillId="0" borderId="0" xfId="0" applyNumberFormat="1" applyFont="1" applyAlignment="1">
      <alignment horizontal="center" vertical="center" wrapText="1"/>
    </xf>
    <xf numFmtId="164" fontId="27" fillId="0" borderId="0" xfId="0" applyNumberFormat="1" applyFont="1" applyAlignment="1">
      <alignment horizontal="center" vertical="center"/>
    </xf>
    <xf numFmtId="0" fontId="27" fillId="0" borderId="0" xfId="0" applyFont="1" applyAlignment="1" applyProtection="1">
      <alignment horizontal="center" vertical="center" readingOrder="1"/>
      <protection locked="0"/>
    </xf>
    <xf numFmtId="0" fontId="2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14" fontId="12" fillId="4" borderId="0" xfId="0" applyNumberFormat="1" applyFont="1" applyFill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 wrapText="1"/>
    </xf>
    <xf numFmtId="14" fontId="19" fillId="0" borderId="0" xfId="0" applyNumberFormat="1" applyFont="1" applyAlignment="1">
      <alignment horizontal="center" wrapText="1"/>
    </xf>
    <xf numFmtId="14" fontId="12" fillId="0" borderId="0" xfId="0" applyNumberFormat="1" applyFont="1" applyAlignment="1">
      <alignment horizontal="center" wrapText="1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4" fontId="25" fillId="4" borderId="0" xfId="0" applyNumberFormat="1" applyFont="1" applyFill="1" applyAlignment="1" applyProtection="1">
      <alignment horizontal="center" vertical="center" wrapText="1"/>
      <protection locked="0"/>
    </xf>
    <xf numFmtId="14" fontId="27" fillId="0" borderId="0" xfId="0" applyNumberFormat="1" applyFont="1" applyAlignment="1" applyProtection="1">
      <alignment horizontal="center" vertical="center" wrapText="1"/>
      <protection locked="0"/>
    </xf>
    <xf numFmtId="14" fontId="30" fillId="0" borderId="0" xfId="0" applyNumberFormat="1" applyFont="1" applyAlignment="1">
      <alignment horizontal="center" vertical="center" wrapText="1"/>
    </xf>
    <xf numFmtId="0" fontId="32" fillId="0" borderId="0" xfId="0" applyFont="1" applyAlignment="1">
      <alignment horizontal="center" wrapText="1"/>
    </xf>
    <xf numFmtId="14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left" vertical="center" wrapText="1"/>
    </xf>
    <xf numFmtId="164" fontId="11" fillId="4" borderId="0" xfId="0" applyNumberFormat="1" applyFont="1" applyFill="1" applyAlignment="1">
      <alignment horizontal="center" vertical="center" wrapText="1"/>
    </xf>
    <xf numFmtId="164" fontId="34" fillId="4" borderId="0" xfId="0" applyNumberFormat="1" applyFont="1" applyFill="1" applyAlignment="1">
      <alignment horizontal="center" vertical="center"/>
    </xf>
    <xf numFmtId="164" fontId="35" fillId="4" borderId="0" xfId="0" applyNumberFormat="1" applyFont="1" applyFill="1" applyAlignment="1">
      <alignment horizontal="center" vertical="center" wrapText="1"/>
    </xf>
    <xf numFmtId="8" fontId="38" fillId="0" borderId="0" xfId="0" applyNumberFormat="1" applyFont="1"/>
    <xf numFmtId="164" fontId="13" fillId="8" borderId="7" xfId="0" applyNumberFormat="1" applyFont="1" applyFill="1" applyBorder="1" applyAlignment="1">
      <alignment horizontal="center" vertical="center" wrapText="1"/>
    </xf>
    <xf numFmtId="0" fontId="30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28" fillId="8" borderId="7" xfId="0" applyFont="1" applyFill="1" applyBorder="1" applyAlignment="1">
      <alignment horizontal="center" vertical="center" wrapText="1"/>
    </xf>
    <xf numFmtId="0" fontId="28" fillId="9" borderId="7" xfId="0" applyFont="1" applyFill="1" applyBorder="1" applyAlignment="1">
      <alignment horizontal="center" vertical="center" wrapText="1"/>
    </xf>
    <xf numFmtId="49" fontId="39" fillId="7" borderId="7" xfId="0" applyNumberFormat="1" applyFont="1" applyFill="1" applyBorder="1" applyAlignment="1">
      <alignment horizontal="center" vertical="center"/>
    </xf>
    <xf numFmtId="14" fontId="0" fillId="7" borderId="7" xfId="0" applyNumberFormat="1" applyFill="1" applyBorder="1" applyAlignment="1">
      <alignment horizontal="center" vertical="center"/>
    </xf>
    <xf numFmtId="0" fontId="41" fillId="7" borderId="7" xfId="0" applyFont="1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49" fontId="42" fillId="7" borderId="7" xfId="0" applyNumberFormat="1" applyFont="1" applyFill="1" applyBorder="1" applyAlignment="1">
      <alignment horizontal="center" vertical="center"/>
    </xf>
    <xf numFmtId="14" fontId="6" fillId="7" borderId="7" xfId="0" applyNumberFormat="1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40" fillId="7" borderId="7" xfId="1" applyFill="1" applyBorder="1" applyAlignment="1">
      <alignment horizontal="center" vertical="center"/>
    </xf>
    <xf numFmtId="0" fontId="41" fillId="7" borderId="7" xfId="0" applyFont="1" applyFill="1" applyBorder="1" applyAlignment="1">
      <alignment horizontal="center" vertical="center" wrapText="1"/>
    </xf>
    <xf numFmtId="0" fontId="40" fillId="7" borderId="7" xfId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24"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numFmt numFmtId="164" formatCode="_-&quot;€&quot;\ * #,##0.00_-;\-&quot;€&quot;\ * #,##0.00_-;_-&quot;€&quot;\ * &quot;-&quot;??_-;_-@_-"/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4" formatCode="_-&quot;€&quot;\ * #,##0.00_-;\-&quot;€&quot;\ * #,##0.00_-;_-&quot;€&quot;\ * &quot;-&quot;??_-;_-@_-"/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numFmt numFmtId="164" formatCode="_-&quot;€&quot;\ * #,##0.00_-;\-&quot;€&quot;\ * #,##0.00_-;_-&quot;€&quot;\ * &quot;-&quot;??_-;_-@_-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horizontal="left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name val="Times New Roman"/>
        <scheme val="none"/>
      </font>
      <alignment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_-&quot;€&quot;\ * #,##0.00_-;\-&quot;€&quot;\ * #,##0.00_-;_-&quot;€&quot;\ * &quot;-&quot;??_-;_-@_-"/>
      <alignment horizontal="center" vertical="center" textRotation="0" wrapText="0" indent="0" justifyLastLine="0" shrinkToFit="0" readingOrder="0"/>
    </dxf>
    <dxf>
      <font>
        <b/>
      </font>
      <numFmt numFmtId="164" formatCode="_-&quot;€&quot;\ * #,##0.00_-;\-&quot;€&quot;\ * #,##0.00_-;_-&quot;€&quot;\ * &quot;-&quot;??_-;_-@_-"/>
      <alignment horizontal="center" vertical="center" textRotation="0" wrapText="0" indent="0" justifyLastLine="0" shrinkToFit="0" readingOrder="0"/>
    </dxf>
    <dxf>
      <numFmt numFmtId="164" formatCode="_-&quot;€&quot;\ * #,##0.00_-;\-&quot;€&quot;\ * #,##0.00_-;_-&quot;€&quot;\ * &quot;-&quot;??_-;_-@_-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</dxf>
  </dxfs>
  <tableStyles count="0" defaultTableStyle="TableStyleMedium2" defaultPivotStyle="PivotStyleMedium9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1297781</xdr:colOff>
      <xdr:row>7</xdr:row>
      <xdr:rowOff>435769</xdr:rowOff>
    </xdr:from>
    <xdr:to>
      <xdr:col>2</xdr:col>
      <xdr:colOff>3226728</xdr:colOff>
      <xdr:row>7</xdr:row>
      <xdr:rowOff>2912269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9844" y="3317082"/>
          <a:ext cx="3226728" cy="24765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2:I15" totalsRowShown="0" headerRowDxfId="23" dataDxfId="22">
  <autoFilter ref="A2:I15" xr:uid="{00000000-0009-0000-0100-000001000000}"/>
  <tableColumns count="9">
    <tableColumn id="1" xr3:uid="{00000000-0010-0000-0000-000001000000}" name="n. determina a contrarre" dataDxfId="21"/>
    <tableColumn id="2" xr3:uid="{00000000-0010-0000-0000-000002000000}" name="data determina" dataDxfId="20"/>
    <tableColumn id="3" xr3:uid="{00000000-0010-0000-0000-000003000000}" name="Oggetto" dataDxfId="19"/>
    <tableColumn id="11" xr3:uid="{00000000-0010-0000-0000-00000B000000}" name="Colonna1" dataDxfId="18"/>
    <tableColumn id="4" xr3:uid="{00000000-0010-0000-0000-000004000000}" name="Importo esclusa iva e cassa previdenziale)( comprensivo di eventuale opzione" dataDxfId="17"/>
    <tableColumn id="12" xr3:uid="{00000000-0010-0000-0000-00000C000000}" name="CIG" dataDxfId="16"/>
    <tableColumn id="13" xr3:uid="{00000000-0010-0000-0000-00000D000000}" name="Tipologia affidamento" dataDxfId="15"/>
    <tableColumn id="5" xr3:uid="{00000000-0010-0000-0000-000005000000}" name="Aggiudicatario" dataDxfId="14"/>
    <tableColumn id="6" xr3:uid="{00000000-0010-0000-0000-000006000000}" name="Link determina" dataDxfId="1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a13" displayName="Tabella13" ref="A2:K107" totalsRowShown="0" headerRowDxfId="12" dataDxfId="11">
  <autoFilter ref="A2:K107" xr:uid="{00000000-0009-0000-0100-000002000000}"/>
  <tableColumns count="11">
    <tableColumn id="1" xr3:uid="{00000000-0010-0000-0100-000001000000}" name="n. determina a contrarre" dataDxfId="10"/>
    <tableColumn id="2" xr3:uid="{00000000-0010-0000-0100-000002000000}" name="data determina" dataDxfId="9"/>
    <tableColumn id="3" xr3:uid="{00000000-0010-0000-0100-000003000000}" name="Oggetto" dataDxfId="8"/>
    <tableColumn id="11" xr3:uid="{00000000-0010-0000-0100-00000B000000}" name="Scadenza" dataDxfId="7"/>
    <tableColumn id="4" xr3:uid="{00000000-0010-0000-0100-000004000000}" name="Importo esclusa iva e cassa previdenziale)( comprensivo di eventuale opzione" dataDxfId="6"/>
    <tableColumn id="12" xr3:uid="{00000000-0010-0000-0100-00000C000000}" name="CIG" dataDxfId="5"/>
    <tableColumn id="13" xr3:uid="{00000000-0010-0000-0100-00000D000000}" name="Tipologia affidamento" dataDxfId="4"/>
    <tableColumn id="5" xr3:uid="{00000000-0010-0000-0100-000005000000}" name="Aggiudicatario" dataDxfId="3"/>
    <tableColumn id="6" xr3:uid="{00000000-0010-0000-0100-000006000000}" name="Link determina" dataDxfId="2"/>
    <tableColumn id="7" xr3:uid="{00000000-0010-0000-0100-000007000000}" name="data sottoscrizione contratto" dataDxfId="1"/>
    <tableColumn id="8" xr3:uid="{00000000-0010-0000-0100-000008000000}" name="data  chiusura appalt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centropadanesrl.traspare.com/announcements/131" TargetMode="External"/><Relationship Id="rId18" Type="http://schemas.openxmlformats.org/officeDocument/2006/relationships/hyperlink" Target="https://centropadanesrl.traspare.com/announcements/145" TargetMode="External"/><Relationship Id="rId26" Type="http://schemas.openxmlformats.org/officeDocument/2006/relationships/hyperlink" Target="https://centropadanesrl.traspare.com/announcements/156" TargetMode="External"/><Relationship Id="rId3" Type="http://schemas.openxmlformats.org/officeDocument/2006/relationships/hyperlink" Target="https://centropadanesrl.traspare.com/announcements/130" TargetMode="External"/><Relationship Id="rId21" Type="http://schemas.openxmlformats.org/officeDocument/2006/relationships/hyperlink" Target="https://centropadanesrl.traspare.com/announcements/151" TargetMode="External"/><Relationship Id="rId34" Type="http://schemas.openxmlformats.org/officeDocument/2006/relationships/hyperlink" Target="https://centropadanesrl.traspare.com/announcements/159" TargetMode="External"/><Relationship Id="rId7" Type="http://schemas.openxmlformats.org/officeDocument/2006/relationships/hyperlink" Target="https://centropadanesrl.traspare.com/announcements/133" TargetMode="External"/><Relationship Id="rId12" Type="http://schemas.openxmlformats.org/officeDocument/2006/relationships/hyperlink" Target="https://centropadanesrl.traspare.com/announcements/132" TargetMode="External"/><Relationship Id="rId17" Type="http://schemas.openxmlformats.org/officeDocument/2006/relationships/hyperlink" Target="https://centropadanesrl.traspare.com/announcements/146" TargetMode="External"/><Relationship Id="rId25" Type="http://schemas.openxmlformats.org/officeDocument/2006/relationships/hyperlink" Target="https://centropadanesrl.traspare.com/announcements/155" TargetMode="External"/><Relationship Id="rId33" Type="http://schemas.openxmlformats.org/officeDocument/2006/relationships/hyperlink" Target="https://centropadanesrl.traspare.com/announcements/165" TargetMode="External"/><Relationship Id="rId2" Type="http://schemas.openxmlformats.org/officeDocument/2006/relationships/hyperlink" Target="https://centropadanesrl.traspare.com/announcements/116" TargetMode="External"/><Relationship Id="rId16" Type="http://schemas.openxmlformats.org/officeDocument/2006/relationships/hyperlink" Target="https://centropadanesrl.traspare.com/announcements/" TargetMode="External"/><Relationship Id="rId20" Type="http://schemas.openxmlformats.org/officeDocument/2006/relationships/hyperlink" Target="https://centropadanesrl.traspare.com/announcements/149" TargetMode="External"/><Relationship Id="rId29" Type="http://schemas.openxmlformats.org/officeDocument/2006/relationships/hyperlink" Target="https://centropadanesrl.traspare.com/announcements/160" TargetMode="External"/><Relationship Id="rId1" Type="http://schemas.openxmlformats.org/officeDocument/2006/relationships/hyperlink" Target="https://centropadanesrl.traspare.com/announcements/128" TargetMode="External"/><Relationship Id="rId6" Type="http://schemas.openxmlformats.org/officeDocument/2006/relationships/hyperlink" Target="https://centropadanesrl.traspare.com/announcements/140" TargetMode="External"/><Relationship Id="rId11" Type="http://schemas.openxmlformats.org/officeDocument/2006/relationships/hyperlink" Target="https://centropadanesrl.traspare.com/announcements/138" TargetMode="External"/><Relationship Id="rId24" Type="http://schemas.openxmlformats.org/officeDocument/2006/relationships/hyperlink" Target="https://centropadanesrl.traspare.com/announcements/153" TargetMode="External"/><Relationship Id="rId32" Type="http://schemas.openxmlformats.org/officeDocument/2006/relationships/hyperlink" Target="https://centropadanesrl.traspare.com/announcements/164" TargetMode="External"/><Relationship Id="rId5" Type="http://schemas.openxmlformats.org/officeDocument/2006/relationships/hyperlink" Target="https://centropadanesrl.traspare.com/announcements/134" TargetMode="External"/><Relationship Id="rId15" Type="http://schemas.openxmlformats.org/officeDocument/2006/relationships/hyperlink" Target="https://centropadanesrl.traspare.com/announcements/142" TargetMode="External"/><Relationship Id="rId23" Type="http://schemas.openxmlformats.org/officeDocument/2006/relationships/hyperlink" Target="https://centropadanesrl.traspare.com/announcements/152" TargetMode="External"/><Relationship Id="rId28" Type="http://schemas.openxmlformats.org/officeDocument/2006/relationships/hyperlink" Target="https://centropadanesrl.traspare.com/announcements/161" TargetMode="External"/><Relationship Id="rId10" Type="http://schemas.openxmlformats.org/officeDocument/2006/relationships/hyperlink" Target="https://centropadanesrl.traspare.com/announcements/136" TargetMode="External"/><Relationship Id="rId19" Type="http://schemas.openxmlformats.org/officeDocument/2006/relationships/hyperlink" Target="https://centropadanesrl.traspare.com/announcements/147" TargetMode="External"/><Relationship Id="rId31" Type="http://schemas.openxmlformats.org/officeDocument/2006/relationships/hyperlink" Target="https://centropadanesrl.traspare.com/announcements/162" TargetMode="External"/><Relationship Id="rId4" Type="http://schemas.openxmlformats.org/officeDocument/2006/relationships/hyperlink" Target="https://centropadanesrl.traspare.com/announcements/135" TargetMode="External"/><Relationship Id="rId9" Type="http://schemas.openxmlformats.org/officeDocument/2006/relationships/hyperlink" Target="https://centropadanesrl.traspare.com/announcements/158" TargetMode="External"/><Relationship Id="rId14" Type="http://schemas.openxmlformats.org/officeDocument/2006/relationships/hyperlink" Target="https://centropadanesrl.traspare.com/announcements/141" TargetMode="External"/><Relationship Id="rId22" Type="http://schemas.openxmlformats.org/officeDocument/2006/relationships/hyperlink" Target="https://centropadanesrl.traspare.com/announcements/150" TargetMode="External"/><Relationship Id="rId27" Type="http://schemas.openxmlformats.org/officeDocument/2006/relationships/hyperlink" Target="https://centropadanesrl.traspare.com/announcements/157" TargetMode="External"/><Relationship Id="rId30" Type="http://schemas.openxmlformats.org/officeDocument/2006/relationships/hyperlink" Target="https://centropadanesrl.traspare.com/announcements/163" TargetMode="External"/><Relationship Id="rId35" Type="http://schemas.openxmlformats.org/officeDocument/2006/relationships/printerSettings" Target="../printerSettings/printerSettings3.bin"/><Relationship Id="rId8" Type="http://schemas.openxmlformats.org/officeDocument/2006/relationships/hyperlink" Target="https://centropadanesrl.traspare.com/announcements/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"/>
  <sheetViews>
    <sheetView zoomScaleNormal="100" workbookViewId="0">
      <pane ySplit="2" topLeftCell="A6" activePane="bottomLeft" state="frozen"/>
      <selection pane="bottomLeft" activeCell="C28" sqref="C28"/>
    </sheetView>
  </sheetViews>
  <sheetFormatPr defaultRowHeight="15" x14ac:dyDescent="0.25"/>
  <cols>
    <col min="1" max="1" width="19" style="1" customWidth="1"/>
    <col min="2" max="2" width="14.42578125" style="2" customWidth="1"/>
    <col min="3" max="3" width="62.7109375" style="5" customWidth="1"/>
    <col min="4" max="4" width="24.140625" style="2" customWidth="1"/>
    <col min="5" max="5" width="25.5703125" style="3" customWidth="1"/>
    <col min="6" max="6" width="33.42578125" style="33" customWidth="1"/>
    <col min="7" max="7" width="21.140625" style="3" customWidth="1"/>
    <col min="8" max="8" width="49.5703125" style="5" customWidth="1"/>
    <col min="9" max="9" width="23.28515625" style="2" customWidth="1"/>
  </cols>
  <sheetData>
    <row r="1" spans="1:9" ht="28.5" x14ac:dyDescent="0.45">
      <c r="A1" s="170" t="s">
        <v>53</v>
      </c>
      <c r="B1" s="171"/>
      <c r="C1" s="171"/>
      <c r="D1" s="171"/>
      <c r="E1" s="171"/>
      <c r="F1" s="171"/>
      <c r="G1" s="171"/>
      <c r="H1" s="171"/>
      <c r="I1" s="172"/>
    </row>
    <row r="2" spans="1:9" s="6" customFormat="1" ht="31.5" x14ac:dyDescent="0.25">
      <c r="A2" s="9" t="s">
        <v>34</v>
      </c>
      <c r="B2" s="9" t="s">
        <v>0</v>
      </c>
      <c r="C2" s="10" t="s">
        <v>1</v>
      </c>
      <c r="D2" s="10" t="s">
        <v>113</v>
      </c>
      <c r="E2" s="11" t="s">
        <v>46</v>
      </c>
      <c r="F2" s="31" t="s">
        <v>14</v>
      </c>
      <c r="G2" s="11" t="s">
        <v>18</v>
      </c>
      <c r="H2" s="10" t="s">
        <v>2</v>
      </c>
      <c r="I2" s="12" t="s">
        <v>11</v>
      </c>
    </row>
    <row r="3" spans="1:9" s="4" customFormat="1" ht="30" x14ac:dyDescent="0.25">
      <c r="A3" s="13" t="s">
        <v>3</v>
      </c>
      <c r="B3" s="14">
        <v>45223</v>
      </c>
      <c r="C3" s="15" t="s">
        <v>13</v>
      </c>
      <c r="D3" s="14">
        <v>45565</v>
      </c>
      <c r="E3" s="3">
        <v>31000</v>
      </c>
      <c r="F3" s="16" t="s">
        <v>15</v>
      </c>
      <c r="G3" s="17" t="s">
        <v>19</v>
      </c>
      <c r="H3" s="5" t="s">
        <v>16</v>
      </c>
      <c r="I3" s="18"/>
    </row>
    <row r="4" spans="1:9" s="4" customFormat="1" ht="30" x14ac:dyDescent="0.25">
      <c r="A4" s="13" t="s">
        <v>4</v>
      </c>
      <c r="B4" s="14">
        <v>45237</v>
      </c>
      <c r="C4" s="15" t="s">
        <v>17</v>
      </c>
      <c r="D4" s="17" t="s">
        <v>20</v>
      </c>
      <c r="E4" s="3">
        <v>2500</v>
      </c>
      <c r="F4" s="16" t="s">
        <v>21</v>
      </c>
      <c r="G4" s="17" t="s">
        <v>19</v>
      </c>
      <c r="H4" s="5" t="s">
        <v>22</v>
      </c>
      <c r="I4" s="18"/>
    </row>
    <row r="5" spans="1:9" s="4" customFormat="1" x14ac:dyDescent="0.25">
      <c r="A5" s="13" t="s">
        <v>5</v>
      </c>
      <c r="B5" s="14">
        <v>45239</v>
      </c>
      <c r="C5" s="15" t="s">
        <v>23</v>
      </c>
      <c r="D5" s="14">
        <v>45657</v>
      </c>
      <c r="E5" s="3">
        <v>13000</v>
      </c>
      <c r="F5" s="16" t="s">
        <v>24</v>
      </c>
      <c r="G5" s="17" t="s">
        <v>19</v>
      </c>
      <c r="H5" s="5" t="s">
        <v>25</v>
      </c>
      <c r="I5" s="18"/>
    </row>
    <row r="6" spans="1:9" s="4" customFormat="1" ht="45" x14ac:dyDescent="0.25">
      <c r="A6" s="13" t="s">
        <v>6</v>
      </c>
      <c r="B6" s="14">
        <v>45244</v>
      </c>
      <c r="C6" s="15" t="s">
        <v>26</v>
      </c>
      <c r="D6" s="14">
        <v>45657</v>
      </c>
      <c r="E6" s="3">
        <v>25200</v>
      </c>
      <c r="F6" s="16" t="s">
        <v>57</v>
      </c>
      <c r="G6" s="17" t="s">
        <v>19</v>
      </c>
      <c r="H6" s="4" t="s">
        <v>45</v>
      </c>
      <c r="I6" s="18"/>
    </row>
    <row r="7" spans="1:9" s="8" customFormat="1" ht="60" x14ac:dyDescent="0.25">
      <c r="A7" s="19" t="s">
        <v>7</v>
      </c>
      <c r="B7" s="20">
        <v>45251</v>
      </c>
      <c r="C7" s="21" t="s">
        <v>27</v>
      </c>
      <c r="D7" s="22" t="s">
        <v>44</v>
      </c>
      <c r="E7" s="22" t="s">
        <v>58</v>
      </c>
      <c r="F7" s="32" t="s">
        <v>59</v>
      </c>
      <c r="G7" s="22" t="s">
        <v>42</v>
      </c>
      <c r="H7" s="23" t="s">
        <v>43</v>
      </c>
      <c r="I7" s="24"/>
    </row>
    <row r="8" spans="1:9" s="4" customFormat="1" ht="235.5" customHeight="1" x14ac:dyDescent="0.25">
      <c r="A8" s="13" t="s">
        <v>8</v>
      </c>
      <c r="B8" s="14">
        <v>45258</v>
      </c>
      <c r="C8" s="25" t="s">
        <v>31</v>
      </c>
      <c r="D8" s="14">
        <v>45657</v>
      </c>
      <c r="E8" s="26" t="s">
        <v>32</v>
      </c>
      <c r="F8" s="16" t="s">
        <v>33</v>
      </c>
      <c r="G8" s="17" t="s">
        <v>19</v>
      </c>
      <c r="H8" s="27" t="s">
        <v>30</v>
      </c>
      <c r="I8" s="18"/>
    </row>
    <row r="9" spans="1:9" s="4" customFormat="1" ht="61.5" customHeight="1" x14ac:dyDescent="0.25">
      <c r="A9" s="13" t="s">
        <v>9</v>
      </c>
      <c r="B9" s="14">
        <v>45258</v>
      </c>
      <c r="C9" s="15" t="s">
        <v>28</v>
      </c>
      <c r="D9" s="2" t="s">
        <v>39</v>
      </c>
      <c r="E9" s="26" t="s">
        <v>29</v>
      </c>
      <c r="F9" s="16" t="s">
        <v>40</v>
      </c>
      <c r="G9" s="17" t="s">
        <v>19</v>
      </c>
      <c r="H9" s="5" t="s">
        <v>38</v>
      </c>
      <c r="I9" s="18"/>
    </row>
    <row r="10" spans="1:9" s="7" customFormat="1" ht="30" x14ac:dyDescent="0.25">
      <c r="A10" s="19" t="s">
        <v>10</v>
      </c>
      <c r="B10" s="20">
        <v>45258</v>
      </c>
      <c r="C10" s="21" t="s">
        <v>36</v>
      </c>
      <c r="D10" s="22" t="s">
        <v>41</v>
      </c>
      <c r="E10" s="28">
        <v>33155</v>
      </c>
      <c r="F10" s="16" t="s">
        <v>35</v>
      </c>
      <c r="G10" s="22" t="s">
        <v>19</v>
      </c>
      <c r="H10" s="23" t="s">
        <v>37</v>
      </c>
      <c r="I10" s="24"/>
    </row>
    <row r="11" spans="1:9" s="7" customFormat="1" ht="75" x14ac:dyDescent="0.25">
      <c r="A11" s="19" t="s">
        <v>47</v>
      </c>
      <c r="B11" s="20">
        <v>45285</v>
      </c>
      <c r="C11" s="21" t="s">
        <v>49</v>
      </c>
      <c r="D11" s="29" t="s">
        <v>50</v>
      </c>
      <c r="E11" s="28">
        <v>11000</v>
      </c>
      <c r="F11" s="30" t="s">
        <v>52</v>
      </c>
      <c r="G11" s="22" t="s">
        <v>19</v>
      </c>
      <c r="H11" s="23" t="s">
        <v>51</v>
      </c>
      <c r="I11" s="24"/>
    </row>
    <row r="12" spans="1:9" s="7" customFormat="1" ht="45" x14ac:dyDescent="0.25">
      <c r="A12" s="19" t="s">
        <v>48</v>
      </c>
      <c r="B12" s="20">
        <v>45285</v>
      </c>
      <c r="C12" s="21" t="s">
        <v>54</v>
      </c>
      <c r="D12" s="29" t="s">
        <v>50</v>
      </c>
      <c r="E12" s="28">
        <v>20000</v>
      </c>
      <c r="F12" s="30" t="s">
        <v>55</v>
      </c>
      <c r="G12" s="22" t="s">
        <v>19</v>
      </c>
      <c r="H12" s="23" t="s">
        <v>56</v>
      </c>
      <c r="I12" s="24"/>
    </row>
    <row r="13" spans="1:9" s="7" customFormat="1" ht="15.75" x14ac:dyDescent="0.2">
      <c r="A13" s="19" t="s">
        <v>109</v>
      </c>
      <c r="B13" s="20">
        <v>45287</v>
      </c>
      <c r="C13" s="21" t="s">
        <v>128</v>
      </c>
      <c r="D13" s="29"/>
      <c r="E13" s="28" t="s">
        <v>127</v>
      </c>
      <c r="F13" s="30" t="s">
        <v>126</v>
      </c>
      <c r="G13" s="22" t="s">
        <v>19</v>
      </c>
      <c r="H13" s="34" t="s">
        <v>129</v>
      </c>
      <c r="I13" s="24"/>
    </row>
    <row r="14" spans="1:9" s="7" customFormat="1" x14ac:dyDescent="0.25">
      <c r="A14" s="19" t="s">
        <v>110</v>
      </c>
      <c r="B14" s="20">
        <v>45287</v>
      </c>
      <c r="C14" s="21" t="s">
        <v>122</v>
      </c>
      <c r="D14" s="29">
        <v>45657</v>
      </c>
      <c r="E14" s="28" t="s">
        <v>123</v>
      </c>
      <c r="F14" s="30" t="s">
        <v>124</v>
      </c>
      <c r="G14" s="22" t="s">
        <v>19</v>
      </c>
      <c r="H14" s="23" t="s">
        <v>125</v>
      </c>
      <c r="I14" s="24"/>
    </row>
    <row r="15" spans="1:9" s="7" customFormat="1" x14ac:dyDescent="0.25">
      <c r="A15" s="35" t="s">
        <v>111</v>
      </c>
      <c r="B15" s="36">
        <v>45287</v>
      </c>
      <c r="C15" s="37"/>
      <c r="D15" s="38"/>
      <c r="E15" s="39"/>
      <c r="F15" s="40"/>
      <c r="G15" s="41" t="s">
        <v>19</v>
      </c>
      <c r="H15" s="42" t="s">
        <v>108</v>
      </c>
      <c r="I15" s="24"/>
    </row>
    <row r="16" spans="1:9" s="7" customFormat="1" x14ac:dyDescent="0.25">
      <c r="A16" s="19"/>
      <c r="B16" s="20"/>
      <c r="C16" s="21"/>
      <c r="D16" s="29"/>
      <c r="E16" s="28"/>
      <c r="F16" s="30"/>
      <c r="G16" s="22"/>
      <c r="H16" s="23"/>
      <c r="I16" s="24"/>
    </row>
    <row r="17" spans="1:9" s="7" customFormat="1" x14ac:dyDescent="0.25">
      <c r="A17" s="19"/>
      <c r="B17" s="20"/>
      <c r="C17" s="21"/>
      <c r="D17" s="29"/>
      <c r="E17" s="28"/>
      <c r="F17" s="30"/>
      <c r="G17" s="22"/>
      <c r="H17" s="23"/>
      <c r="I17" s="24"/>
    </row>
  </sheetData>
  <mergeCells count="1">
    <mergeCell ref="A1:I1"/>
  </mergeCells>
  <pageMargins left="0.7" right="0.7" top="0.75" bottom="0.75" header="0.3" footer="0.3"/>
  <pageSetup paperSize="9" scale="48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7"/>
  <sheetViews>
    <sheetView topLeftCell="A91" workbookViewId="0">
      <selection activeCell="C117" sqref="C117"/>
    </sheetView>
  </sheetViews>
  <sheetFormatPr defaultRowHeight="15.75" x14ac:dyDescent="0.25"/>
  <cols>
    <col min="1" max="1" width="13.7109375" style="49" customWidth="1"/>
    <col min="2" max="2" width="20.28515625" style="43" customWidth="1"/>
    <col min="3" max="3" width="48.42578125" style="51" customWidth="1"/>
    <col min="4" max="4" width="42.42578125" style="46" customWidth="1"/>
    <col min="5" max="5" width="24.7109375" style="69" customWidth="1"/>
    <col min="6" max="6" width="30.140625" style="48" customWidth="1"/>
    <col min="7" max="7" width="19.85546875" style="43" customWidth="1"/>
    <col min="8" max="8" width="41" style="49" customWidth="1"/>
    <col min="9" max="9" width="42.28515625" style="44" customWidth="1"/>
    <col min="10" max="10" width="60.28515625" style="44" customWidth="1"/>
    <col min="11" max="11" width="42.28515625" style="44" customWidth="1"/>
    <col min="12" max="16384" width="9.140625" style="44"/>
  </cols>
  <sheetData>
    <row r="1" spans="1:11" x14ac:dyDescent="0.25">
      <c r="A1" s="52"/>
      <c r="B1" s="53"/>
      <c r="C1" s="52"/>
      <c r="D1" s="53"/>
      <c r="E1" s="68"/>
      <c r="F1" s="112"/>
      <c r="G1" s="53"/>
      <c r="H1" s="52"/>
    </row>
    <row r="2" spans="1:11" s="74" customFormat="1" ht="63" x14ac:dyDescent="0.25">
      <c r="A2" s="45" t="s">
        <v>34</v>
      </c>
      <c r="B2" s="45" t="s">
        <v>0</v>
      </c>
      <c r="C2" s="43" t="s">
        <v>1</v>
      </c>
      <c r="D2" s="45" t="s">
        <v>12</v>
      </c>
      <c r="E2" s="46" t="s">
        <v>46</v>
      </c>
      <c r="F2" s="69" t="s">
        <v>14</v>
      </c>
      <c r="G2" s="46" t="s">
        <v>18</v>
      </c>
      <c r="H2" s="43" t="s">
        <v>2</v>
      </c>
      <c r="I2" s="45" t="s">
        <v>11</v>
      </c>
      <c r="J2" s="82" t="s">
        <v>302</v>
      </c>
      <c r="K2" s="82" t="s">
        <v>303</v>
      </c>
    </row>
    <row r="3" spans="1:11" s="50" customFormat="1" ht="47.25" x14ac:dyDescent="0.25">
      <c r="A3" s="54" t="s">
        <v>64</v>
      </c>
      <c r="B3" s="47">
        <v>45301</v>
      </c>
      <c r="C3" s="43" t="s">
        <v>63</v>
      </c>
      <c r="D3" s="45" t="s">
        <v>61</v>
      </c>
      <c r="E3" s="48">
        <v>17820</v>
      </c>
      <c r="F3" s="70" t="s">
        <v>87</v>
      </c>
      <c r="G3" s="45" t="s">
        <v>60</v>
      </c>
      <c r="H3" s="45" t="s">
        <v>62</v>
      </c>
      <c r="I3" s="49" t="s">
        <v>135</v>
      </c>
      <c r="J3" s="49"/>
      <c r="K3" s="49"/>
    </row>
    <row r="4" spans="1:11" s="50" customFormat="1" ht="47.25" x14ac:dyDescent="0.25">
      <c r="A4" s="54" t="s">
        <v>76</v>
      </c>
      <c r="B4" s="47">
        <v>45314</v>
      </c>
      <c r="C4" s="43" t="s">
        <v>79</v>
      </c>
      <c r="D4" s="45" t="s">
        <v>78</v>
      </c>
      <c r="E4" s="48">
        <v>2447.5</v>
      </c>
      <c r="F4" s="70" t="s">
        <v>139</v>
      </c>
      <c r="G4" s="45" t="s">
        <v>60</v>
      </c>
      <c r="H4" s="45" t="s">
        <v>77</v>
      </c>
      <c r="I4" s="49" t="s">
        <v>134</v>
      </c>
      <c r="J4" s="49"/>
      <c r="K4" s="49"/>
    </row>
    <row r="5" spans="1:11" s="50" customFormat="1" ht="149.25" customHeight="1" x14ac:dyDescent="0.25">
      <c r="A5" s="54" t="s">
        <v>67</v>
      </c>
      <c r="B5" s="47">
        <v>45306</v>
      </c>
      <c r="C5" s="43" t="s">
        <v>65</v>
      </c>
      <c r="D5" s="45" t="s">
        <v>66</v>
      </c>
      <c r="E5" s="48">
        <f>1940+1940</f>
        <v>3880</v>
      </c>
      <c r="F5" s="73" t="s">
        <v>158</v>
      </c>
      <c r="G5" s="45" t="s">
        <v>60</v>
      </c>
      <c r="H5" s="45" t="s">
        <v>68</v>
      </c>
      <c r="I5" s="49" t="s">
        <v>141</v>
      </c>
      <c r="J5" s="49"/>
      <c r="K5" s="49"/>
    </row>
    <row r="6" spans="1:11" s="50" customFormat="1" ht="63" x14ac:dyDescent="0.25">
      <c r="A6" s="54" t="s">
        <v>69</v>
      </c>
      <c r="B6" s="47">
        <v>45306</v>
      </c>
      <c r="C6" s="43" t="s">
        <v>71</v>
      </c>
      <c r="D6" s="137">
        <v>45657</v>
      </c>
      <c r="E6" s="46" t="s">
        <v>148</v>
      </c>
      <c r="F6" s="70" t="s">
        <v>88</v>
      </c>
      <c r="G6" s="45" t="s">
        <v>60</v>
      </c>
      <c r="H6" s="45" t="s">
        <v>70</v>
      </c>
      <c r="I6" s="49" t="s">
        <v>135</v>
      </c>
      <c r="J6" s="49"/>
      <c r="K6" s="49"/>
    </row>
    <row r="7" spans="1:11" s="62" customFormat="1" x14ac:dyDescent="0.25">
      <c r="A7" s="56" t="s">
        <v>72</v>
      </c>
      <c r="B7" s="57">
        <v>45307</v>
      </c>
      <c r="C7" s="58" t="s">
        <v>73</v>
      </c>
      <c r="D7" s="60" t="s">
        <v>74</v>
      </c>
      <c r="E7" s="59">
        <v>9000</v>
      </c>
      <c r="F7" s="71" t="s">
        <v>154</v>
      </c>
      <c r="G7" s="60" t="s">
        <v>60</v>
      </c>
      <c r="H7" s="60" t="s">
        <v>75</v>
      </c>
      <c r="I7" s="49" t="s">
        <v>157</v>
      </c>
      <c r="J7" s="49"/>
      <c r="K7" s="49"/>
    </row>
    <row r="8" spans="1:11" s="50" customFormat="1" ht="31.5" x14ac:dyDescent="0.25">
      <c r="A8" s="54" t="s">
        <v>82</v>
      </c>
      <c r="B8" s="47">
        <v>45321</v>
      </c>
      <c r="C8" s="43" t="s">
        <v>80</v>
      </c>
      <c r="D8" s="45" t="s">
        <v>81</v>
      </c>
      <c r="E8" s="48">
        <v>2280</v>
      </c>
      <c r="F8" s="70" t="s">
        <v>89</v>
      </c>
      <c r="G8" s="45" t="s">
        <v>60</v>
      </c>
      <c r="H8" s="45" t="s">
        <v>84</v>
      </c>
      <c r="I8" s="49" t="s">
        <v>135</v>
      </c>
      <c r="J8" s="49"/>
      <c r="K8" s="49"/>
    </row>
    <row r="9" spans="1:11" s="50" customFormat="1" x14ac:dyDescent="0.25">
      <c r="A9" s="54" t="s">
        <v>83</v>
      </c>
      <c r="B9" s="47">
        <v>45322</v>
      </c>
      <c r="C9" s="43" t="s">
        <v>85</v>
      </c>
      <c r="D9" s="45" t="s">
        <v>112</v>
      </c>
      <c r="E9" s="48">
        <v>4900</v>
      </c>
      <c r="F9" s="70" t="s">
        <v>136</v>
      </c>
      <c r="G9" s="45" t="s">
        <v>60</v>
      </c>
      <c r="H9" s="45" t="s">
        <v>86</v>
      </c>
      <c r="I9" s="49" t="s">
        <v>134</v>
      </c>
      <c r="J9" s="49"/>
      <c r="K9" s="49"/>
    </row>
    <row r="10" spans="1:11" s="62" customFormat="1" ht="31.5" x14ac:dyDescent="0.25">
      <c r="A10" s="63" t="s">
        <v>90</v>
      </c>
      <c r="B10" s="64">
        <v>45329</v>
      </c>
      <c r="C10" s="65" t="s">
        <v>96</v>
      </c>
      <c r="D10" s="55" t="s">
        <v>101</v>
      </c>
      <c r="E10" s="66" t="s">
        <v>147</v>
      </c>
      <c r="F10" s="72"/>
      <c r="G10" s="55" t="s">
        <v>60</v>
      </c>
      <c r="H10" s="55" t="s">
        <v>97</v>
      </c>
      <c r="I10" s="67"/>
      <c r="J10" s="49"/>
      <c r="K10" s="49"/>
    </row>
    <row r="11" spans="1:11" s="62" customFormat="1" x14ac:dyDescent="0.25">
      <c r="A11" s="56" t="s">
        <v>91</v>
      </c>
      <c r="B11" s="57">
        <v>45329</v>
      </c>
      <c r="C11" s="58" t="s">
        <v>23</v>
      </c>
      <c r="D11" s="138">
        <v>45657</v>
      </c>
      <c r="E11" s="59">
        <v>4600</v>
      </c>
      <c r="F11" s="70" t="s">
        <v>140</v>
      </c>
      <c r="G11" s="60" t="s">
        <v>60</v>
      </c>
      <c r="H11" s="60" t="s">
        <v>93</v>
      </c>
      <c r="I11" s="61" t="s">
        <v>141</v>
      </c>
      <c r="J11" s="49"/>
      <c r="K11" s="49"/>
    </row>
    <row r="12" spans="1:11" s="62" customFormat="1" ht="31.5" x14ac:dyDescent="0.25">
      <c r="A12" s="56" t="s">
        <v>92</v>
      </c>
      <c r="B12" s="57">
        <v>45330</v>
      </c>
      <c r="C12" s="58" t="s">
        <v>94</v>
      </c>
      <c r="D12" s="60" t="s">
        <v>98</v>
      </c>
      <c r="E12" s="59">
        <v>5100</v>
      </c>
      <c r="F12" s="71" t="s">
        <v>155</v>
      </c>
      <c r="G12" s="60" t="s">
        <v>60</v>
      </c>
      <c r="H12" s="60" t="s">
        <v>95</v>
      </c>
      <c r="I12" s="61" t="s">
        <v>141</v>
      </c>
      <c r="J12" s="49"/>
      <c r="K12" s="49"/>
    </row>
    <row r="13" spans="1:11" s="62" customFormat="1" ht="31.5" x14ac:dyDescent="0.25">
      <c r="A13" s="56" t="s">
        <v>99</v>
      </c>
      <c r="B13" s="57">
        <v>45330</v>
      </c>
      <c r="C13" s="58" t="s">
        <v>106</v>
      </c>
      <c r="D13" s="60" t="s">
        <v>107</v>
      </c>
      <c r="E13" s="59" t="s">
        <v>137</v>
      </c>
      <c r="F13" s="70" t="s">
        <v>138</v>
      </c>
      <c r="G13" s="60" t="s">
        <v>60</v>
      </c>
      <c r="H13" s="60" t="s">
        <v>100</v>
      </c>
      <c r="I13" s="61" t="s">
        <v>134</v>
      </c>
      <c r="J13" s="49"/>
      <c r="K13" s="49"/>
    </row>
    <row r="14" spans="1:11" s="62" customFormat="1" ht="31.5" x14ac:dyDescent="0.25">
      <c r="A14" s="56" t="s">
        <v>103</v>
      </c>
      <c r="B14" s="57">
        <v>45331</v>
      </c>
      <c r="C14" s="58" t="s">
        <v>102</v>
      </c>
      <c r="D14" s="60" t="s">
        <v>105</v>
      </c>
      <c r="E14" s="59"/>
      <c r="F14" s="70" t="s">
        <v>130</v>
      </c>
      <c r="G14" s="60" t="s">
        <v>60</v>
      </c>
      <c r="H14" s="60" t="s">
        <v>104</v>
      </c>
      <c r="I14" s="61" t="s">
        <v>142</v>
      </c>
      <c r="J14" s="49"/>
      <c r="K14" s="49"/>
    </row>
    <row r="15" spans="1:11" s="62" customFormat="1" ht="31.5" x14ac:dyDescent="0.25">
      <c r="A15" s="56" t="s">
        <v>114</v>
      </c>
      <c r="B15" s="57">
        <v>45338</v>
      </c>
      <c r="C15" s="58" t="s">
        <v>143</v>
      </c>
      <c r="D15" s="138">
        <v>45657</v>
      </c>
      <c r="E15" s="59">
        <v>8500</v>
      </c>
      <c r="F15" s="70" t="s">
        <v>156</v>
      </c>
      <c r="G15" s="60" t="s">
        <v>60</v>
      </c>
      <c r="H15" s="60" t="s">
        <v>116</v>
      </c>
      <c r="I15" s="61" t="s">
        <v>141</v>
      </c>
      <c r="J15" s="49"/>
      <c r="K15" s="49"/>
    </row>
    <row r="16" spans="1:11" s="62" customFormat="1" ht="31.5" x14ac:dyDescent="0.25">
      <c r="A16" s="56" t="s">
        <v>115</v>
      </c>
      <c r="B16" s="57">
        <v>45338</v>
      </c>
      <c r="C16" s="58" t="s">
        <v>153</v>
      </c>
      <c r="D16" s="138">
        <v>45382</v>
      </c>
      <c r="E16" s="59">
        <v>3200</v>
      </c>
      <c r="F16" s="70" t="s">
        <v>161</v>
      </c>
      <c r="G16" s="60" t="s">
        <v>60</v>
      </c>
      <c r="H16" s="60" t="s">
        <v>152</v>
      </c>
      <c r="I16" s="61" t="s">
        <v>141</v>
      </c>
      <c r="J16" s="49"/>
      <c r="K16" s="49"/>
    </row>
    <row r="17" spans="1:11" s="62" customFormat="1" ht="31.5" x14ac:dyDescent="0.25">
      <c r="A17" s="56" t="s">
        <v>117</v>
      </c>
      <c r="B17" s="57">
        <v>45338</v>
      </c>
      <c r="C17" s="58" t="s">
        <v>131</v>
      </c>
      <c r="D17" s="138">
        <v>45657</v>
      </c>
      <c r="E17" s="59">
        <v>14700</v>
      </c>
      <c r="F17" s="70" t="s">
        <v>162</v>
      </c>
      <c r="G17" s="60" t="s">
        <v>60</v>
      </c>
      <c r="H17" s="60" t="s">
        <v>159</v>
      </c>
      <c r="I17" s="61" t="s">
        <v>141</v>
      </c>
      <c r="J17" s="49"/>
      <c r="K17" s="49"/>
    </row>
    <row r="18" spans="1:11" s="62" customFormat="1" x14ac:dyDescent="0.25">
      <c r="A18" s="56" t="s">
        <v>118</v>
      </c>
      <c r="B18" s="57">
        <v>45338</v>
      </c>
      <c r="C18" s="58" t="s">
        <v>121</v>
      </c>
      <c r="D18" s="138">
        <v>45657</v>
      </c>
      <c r="E18" s="59">
        <v>10000</v>
      </c>
      <c r="F18" s="70" t="s">
        <v>163</v>
      </c>
      <c r="G18" s="60" t="s">
        <v>60</v>
      </c>
      <c r="H18" s="60" t="s">
        <v>160</v>
      </c>
      <c r="I18" s="61" t="s">
        <v>141</v>
      </c>
      <c r="J18" s="49"/>
      <c r="K18" s="49"/>
    </row>
    <row r="19" spans="1:11" s="62" customFormat="1" ht="47.25" x14ac:dyDescent="0.25">
      <c r="A19" s="56" t="s">
        <v>149</v>
      </c>
      <c r="B19" s="57">
        <v>45338</v>
      </c>
      <c r="C19" s="58" t="s">
        <v>119</v>
      </c>
      <c r="D19" s="138">
        <v>45657</v>
      </c>
      <c r="E19" s="59">
        <v>15000</v>
      </c>
      <c r="F19" s="70" t="s">
        <v>164</v>
      </c>
      <c r="G19" s="60" t="s">
        <v>60</v>
      </c>
      <c r="H19" s="60" t="s">
        <v>120</v>
      </c>
      <c r="I19" s="61" t="s">
        <v>141</v>
      </c>
      <c r="J19" s="49"/>
      <c r="K19" s="49"/>
    </row>
    <row r="20" spans="1:11" s="50" customFormat="1" ht="31.5" x14ac:dyDescent="0.25">
      <c r="A20" s="75" t="s">
        <v>150</v>
      </c>
      <c r="B20" s="76">
        <v>45342</v>
      </c>
      <c r="C20" s="77" t="s">
        <v>219</v>
      </c>
      <c r="D20" s="80"/>
      <c r="E20" s="78">
        <v>106666.67</v>
      </c>
      <c r="F20" s="79"/>
      <c r="G20" s="80" t="s">
        <v>60</v>
      </c>
      <c r="H20" s="80" t="s">
        <v>151</v>
      </c>
      <c r="I20" s="81"/>
      <c r="J20" s="49"/>
      <c r="K20" s="49"/>
    </row>
    <row r="21" spans="1:11" s="62" customFormat="1" x14ac:dyDescent="0.25">
      <c r="A21" s="56" t="s">
        <v>144</v>
      </c>
      <c r="B21" s="57">
        <v>45342</v>
      </c>
      <c r="C21" s="58" t="s">
        <v>132</v>
      </c>
      <c r="D21" s="138">
        <v>45657</v>
      </c>
      <c r="E21" s="59">
        <v>7200</v>
      </c>
      <c r="F21" s="70" t="s">
        <v>165</v>
      </c>
      <c r="G21" s="60" t="s">
        <v>60</v>
      </c>
      <c r="H21" s="60" t="s">
        <v>133</v>
      </c>
      <c r="I21" s="61" t="s">
        <v>141</v>
      </c>
      <c r="J21" s="49"/>
      <c r="K21" s="49"/>
    </row>
    <row r="22" spans="1:11" s="62" customFormat="1" x14ac:dyDescent="0.25">
      <c r="A22" s="56" t="s">
        <v>145</v>
      </c>
      <c r="B22" s="57">
        <v>45365</v>
      </c>
      <c r="C22" s="58" t="s">
        <v>221</v>
      </c>
      <c r="D22" s="138" t="s">
        <v>222</v>
      </c>
      <c r="E22" s="59">
        <v>100000</v>
      </c>
      <c r="F22" s="70" t="s">
        <v>233</v>
      </c>
      <c r="G22" s="60" t="s">
        <v>60</v>
      </c>
      <c r="H22" s="60" t="s">
        <v>220</v>
      </c>
      <c r="I22" s="61" t="s">
        <v>141</v>
      </c>
      <c r="J22" s="49"/>
      <c r="K22" s="49"/>
    </row>
    <row r="23" spans="1:11" s="62" customFormat="1" x14ac:dyDescent="0.25">
      <c r="A23" s="56" t="s">
        <v>166</v>
      </c>
      <c r="B23" s="57">
        <v>45366</v>
      </c>
      <c r="C23" s="58" t="s">
        <v>176</v>
      </c>
      <c r="D23" s="138" t="s">
        <v>175</v>
      </c>
      <c r="E23" s="59">
        <v>35324</v>
      </c>
      <c r="F23" s="70" t="s">
        <v>173</v>
      </c>
      <c r="G23" s="60" t="s">
        <v>60</v>
      </c>
      <c r="H23" s="60" t="s">
        <v>174</v>
      </c>
      <c r="I23" s="61" t="s">
        <v>141</v>
      </c>
      <c r="J23" s="49"/>
      <c r="K23" s="49"/>
    </row>
    <row r="24" spans="1:11" s="62" customFormat="1" ht="31.5" x14ac:dyDescent="0.25">
      <c r="A24" s="56" t="s">
        <v>167</v>
      </c>
      <c r="B24" s="57">
        <v>45000</v>
      </c>
      <c r="C24" s="58" t="s">
        <v>172</v>
      </c>
      <c r="D24" s="138" t="s">
        <v>171</v>
      </c>
      <c r="E24" s="59">
        <v>1965</v>
      </c>
      <c r="F24" s="70" t="s">
        <v>181</v>
      </c>
      <c r="G24" s="60" t="s">
        <v>60</v>
      </c>
      <c r="H24" s="60" t="s">
        <v>170</v>
      </c>
      <c r="I24" s="61" t="s">
        <v>141</v>
      </c>
      <c r="J24" s="49"/>
      <c r="K24" s="49"/>
    </row>
    <row r="25" spans="1:11" s="62" customFormat="1" ht="63" x14ac:dyDescent="0.25">
      <c r="A25" s="56" t="s">
        <v>168</v>
      </c>
      <c r="B25" s="57">
        <v>45366</v>
      </c>
      <c r="C25" s="58" t="s">
        <v>169</v>
      </c>
      <c r="D25" s="138"/>
      <c r="E25" s="59">
        <v>70</v>
      </c>
      <c r="F25" s="70" t="s">
        <v>180</v>
      </c>
      <c r="G25" s="60" t="s">
        <v>60</v>
      </c>
      <c r="H25" s="60" t="s">
        <v>77</v>
      </c>
      <c r="I25" s="61" t="s">
        <v>141</v>
      </c>
      <c r="J25" s="49"/>
      <c r="K25" s="49"/>
    </row>
    <row r="26" spans="1:11" s="62" customFormat="1" ht="31.5" x14ac:dyDescent="0.25">
      <c r="A26" s="56" t="s">
        <v>182</v>
      </c>
      <c r="B26" s="57">
        <v>45373</v>
      </c>
      <c r="C26" s="58" t="s">
        <v>177</v>
      </c>
      <c r="D26" s="138"/>
      <c r="E26" s="59">
        <v>60</v>
      </c>
      <c r="F26" s="70" t="s">
        <v>179</v>
      </c>
      <c r="G26" s="60" t="s">
        <v>60</v>
      </c>
      <c r="H26" s="60" t="s">
        <v>178</v>
      </c>
      <c r="I26" s="61" t="s">
        <v>141</v>
      </c>
      <c r="J26" s="49"/>
      <c r="K26" s="49"/>
    </row>
    <row r="27" spans="1:11" s="62" customFormat="1" ht="31.5" x14ac:dyDescent="0.25">
      <c r="A27" s="56" t="s">
        <v>185</v>
      </c>
      <c r="B27" s="57">
        <v>45373</v>
      </c>
      <c r="C27" s="58" t="s">
        <v>146</v>
      </c>
      <c r="D27" s="138"/>
      <c r="E27" s="59">
        <v>33505.96</v>
      </c>
      <c r="F27" s="70" t="s">
        <v>193</v>
      </c>
      <c r="G27" s="60" t="s">
        <v>60</v>
      </c>
      <c r="H27" s="60" t="s">
        <v>194</v>
      </c>
      <c r="I27" s="61" t="s">
        <v>141</v>
      </c>
      <c r="J27" s="49"/>
      <c r="K27" s="49"/>
    </row>
    <row r="28" spans="1:11" s="62" customFormat="1" ht="31.5" x14ac:dyDescent="0.25">
      <c r="A28" s="56" t="s">
        <v>187</v>
      </c>
      <c r="B28" s="57">
        <v>45373</v>
      </c>
      <c r="C28" s="58" t="s">
        <v>188</v>
      </c>
      <c r="D28" s="138">
        <v>45657</v>
      </c>
      <c r="E28" s="59">
        <v>6500</v>
      </c>
      <c r="F28" s="70" t="s">
        <v>192</v>
      </c>
      <c r="G28" s="60" t="s">
        <v>60</v>
      </c>
      <c r="H28" s="60" t="s">
        <v>186</v>
      </c>
      <c r="I28" s="61" t="s">
        <v>141</v>
      </c>
      <c r="J28" s="49"/>
      <c r="K28" s="49"/>
    </row>
    <row r="29" spans="1:11" s="62" customFormat="1" ht="31.5" x14ac:dyDescent="0.25">
      <c r="A29" s="56" t="s">
        <v>189</v>
      </c>
      <c r="B29" s="57">
        <v>45379</v>
      </c>
      <c r="C29" s="58" t="s">
        <v>191</v>
      </c>
      <c r="D29" s="138"/>
      <c r="E29" s="59">
        <v>786.47</v>
      </c>
      <c r="F29" s="70" t="s">
        <v>200</v>
      </c>
      <c r="G29" s="60" t="s">
        <v>60</v>
      </c>
      <c r="H29" s="60" t="s">
        <v>190</v>
      </c>
      <c r="I29" s="61" t="s">
        <v>141</v>
      </c>
      <c r="J29" s="49"/>
      <c r="K29" s="49"/>
    </row>
    <row r="30" spans="1:11" s="62" customFormat="1" x14ac:dyDescent="0.25">
      <c r="A30" s="56" t="s">
        <v>195</v>
      </c>
      <c r="B30" s="57">
        <v>45379</v>
      </c>
      <c r="C30" s="58" t="s">
        <v>252</v>
      </c>
      <c r="D30" s="138">
        <v>45657</v>
      </c>
      <c r="E30" s="59">
        <v>35000</v>
      </c>
      <c r="F30" s="70" t="s">
        <v>251</v>
      </c>
      <c r="G30" s="60" t="s">
        <v>60</v>
      </c>
      <c r="H30" s="60" t="s">
        <v>235</v>
      </c>
      <c r="I30" s="61" t="s">
        <v>141</v>
      </c>
      <c r="J30" s="49"/>
      <c r="K30" s="49"/>
    </row>
    <row r="31" spans="1:11" s="62" customFormat="1" x14ac:dyDescent="0.25">
      <c r="A31" s="56" t="s">
        <v>196</v>
      </c>
      <c r="B31" s="57"/>
      <c r="C31" s="58" t="s">
        <v>198</v>
      </c>
      <c r="D31" s="138" t="s">
        <v>199</v>
      </c>
      <c r="E31" s="59">
        <v>26914.32</v>
      </c>
      <c r="F31" s="70" t="s">
        <v>228</v>
      </c>
      <c r="G31" s="60" t="s">
        <v>60</v>
      </c>
      <c r="H31" s="60" t="s">
        <v>197</v>
      </c>
      <c r="I31" s="61" t="s">
        <v>141</v>
      </c>
      <c r="J31" s="49"/>
      <c r="K31" s="49"/>
    </row>
    <row r="32" spans="1:11" s="62" customFormat="1" x14ac:dyDescent="0.25">
      <c r="A32" s="56" t="s">
        <v>201</v>
      </c>
      <c r="B32" s="57">
        <v>45386</v>
      </c>
      <c r="C32" s="58" t="s">
        <v>202</v>
      </c>
      <c r="D32" s="138" t="s">
        <v>203</v>
      </c>
      <c r="E32" s="59">
        <f>74.63+62.9</f>
        <v>137.53</v>
      </c>
      <c r="F32" s="70" t="s">
        <v>229</v>
      </c>
      <c r="G32" s="60" t="s">
        <v>60</v>
      </c>
      <c r="H32" s="60" t="s">
        <v>204</v>
      </c>
      <c r="I32" s="61" t="s">
        <v>141</v>
      </c>
      <c r="J32" s="49"/>
      <c r="K32" s="49"/>
    </row>
    <row r="33" spans="1:11" s="62" customFormat="1" x14ac:dyDescent="0.25">
      <c r="A33" s="56" t="s">
        <v>206</v>
      </c>
      <c r="B33" s="57">
        <v>45386</v>
      </c>
      <c r="C33" s="58" t="s">
        <v>202</v>
      </c>
      <c r="D33" s="138" t="s">
        <v>203</v>
      </c>
      <c r="E33" s="59">
        <f>78.15*3</f>
        <v>234.45000000000002</v>
      </c>
      <c r="F33" s="70" t="s">
        <v>230</v>
      </c>
      <c r="G33" s="60" t="s">
        <v>60</v>
      </c>
      <c r="H33" s="60" t="s">
        <v>205</v>
      </c>
      <c r="I33" s="61" t="s">
        <v>141</v>
      </c>
      <c r="J33" s="49"/>
      <c r="K33" s="49"/>
    </row>
    <row r="34" spans="1:11" s="62" customFormat="1" x14ac:dyDescent="0.25">
      <c r="A34" s="56" t="s">
        <v>207</v>
      </c>
      <c r="B34" s="57">
        <v>45387</v>
      </c>
      <c r="C34" s="58" t="s">
        <v>208</v>
      </c>
      <c r="D34" s="138" t="s">
        <v>203</v>
      </c>
      <c r="E34" s="59">
        <v>156.80000000000001</v>
      </c>
      <c r="F34" s="70" t="s">
        <v>231</v>
      </c>
      <c r="G34" s="60" t="s">
        <v>60</v>
      </c>
      <c r="H34" s="60" t="s">
        <v>209</v>
      </c>
      <c r="I34" s="61" t="s">
        <v>141</v>
      </c>
      <c r="J34" s="49"/>
      <c r="K34" s="49"/>
    </row>
    <row r="35" spans="1:11" s="62" customFormat="1" x14ac:dyDescent="0.25">
      <c r="A35" s="56" t="s">
        <v>210</v>
      </c>
      <c r="B35" s="57">
        <v>45387</v>
      </c>
      <c r="C35" s="58" t="s">
        <v>211</v>
      </c>
      <c r="D35" s="138" t="s">
        <v>212</v>
      </c>
      <c r="E35" s="59">
        <v>7360</v>
      </c>
      <c r="F35" s="70" t="s">
        <v>232</v>
      </c>
      <c r="G35" s="60" t="s">
        <v>60</v>
      </c>
      <c r="H35" s="60" t="s">
        <v>62</v>
      </c>
      <c r="I35" s="61" t="s">
        <v>141</v>
      </c>
      <c r="J35" s="49"/>
      <c r="K35" s="49"/>
    </row>
    <row r="36" spans="1:11" s="62" customFormat="1" x14ac:dyDescent="0.25">
      <c r="A36" s="56" t="s">
        <v>213</v>
      </c>
      <c r="B36" s="57">
        <v>45390</v>
      </c>
      <c r="C36" s="58" t="s">
        <v>214</v>
      </c>
      <c r="D36" s="138">
        <v>45412</v>
      </c>
      <c r="E36" s="59">
        <v>54000</v>
      </c>
      <c r="F36" s="70" t="s">
        <v>283</v>
      </c>
      <c r="G36" s="60" t="s">
        <v>60</v>
      </c>
      <c r="H36" s="60" t="s">
        <v>215</v>
      </c>
      <c r="I36" s="61" t="s">
        <v>141</v>
      </c>
      <c r="J36" s="49"/>
      <c r="K36" s="49"/>
    </row>
    <row r="37" spans="1:11" s="62" customFormat="1" x14ac:dyDescent="0.25">
      <c r="A37" s="56" t="s">
        <v>216</v>
      </c>
      <c r="B37" s="57">
        <v>45390</v>
      </c>
      <c r="C37" s="58" t="s">
        <v>217</v>
      </c>
      <c r="D37" s="138">
        <v>45412</v>
      </c>
      <c r="E37" s="59">
        <v>9792</v>
      </c>
      <c r="F37" s="70" t="s">
        <v>234</v>
      </c>
      <c r="G37" s="60" t="s">
        <v>60</v>
      </c>
      <c r="H37" s="60" t="s">
        <v>218</v>
      </c>
      <c r="I37" s="61" t="s">
        <v>141</v>
      </c>
      <c r="J37" s="49"/>
      <c r="K37" s="49"/>
    </row>
    <row r="38" spans="1:11" s="62" customFormat="1" ht="31.5" x14ac:dyDescent="0.25">
      <c r="A38" s="56" t="s">
        <v>223</v>
      </c>
      <c r="B38" s="57">
        <v>45394</v>
      </c>
      <c r="C38" s="58" t="s">
        <v>224</v>
      </c>
      <c r="D38" s="138"/>
      <c r="E38" s="59">
        <v>1775.1</v>
      </c>
      <c r="F38" s="70" t="s">
        <v>249</v>
      </c>
      <c r="G38" s="60" t="s">
        <v>60</v>
      </c>
      <c r="H38" s="60" t="s">
        <v>225</v>
      </c>
      <c r="I38" s="61" t="s">
        <v>141</v>
      </c>
      <c r="J38" s="49"/>
      <c r="K38" s="49"/>
    </row>
    <row r="39" spans="1:11" s="62" customFormat="1" x14ac:dyDescent="0.25">
      <c r="A39" s="56" t="s">
        <v>226</v>
      </c>
      <c r="B39" s="57">
        <v>45394</v>
      </c>
      <c r="C39" s="58" t="s">
        <v>227</v>
      </c>
      <c r="D39" s="138"/>
      <c r="E39" s="59">
        <v>45657</v>
      </c>
      <c r="F39" s="70" t="s">
        <v>279</v>
      </c>
      <c r="G39" s="60" t="s">
        <v>60</v>
      </c>
      <c r="H39" s="60" t="s">
        <v>184</v>
      </c>
      <c r="I39" s="61" t="s">
        <v>141</v>
      </c>
      <c r="J39" s="49"/>
      <c r="K39" s="49"/>
    </row>
    <row r="40" spans="1:11" s="62" customFormat="1" ht="31.5" x14ac:dyDescent="0.25">
      <c r="A40" s="56" t="s">
        <v>236</v>
      </c>
      <c r="B40" s="57">
        <v>45394</v>
      </c>
      <c r="C40" s="58" t="s">
        <v>244</v>
      </c>
      <c r="D40" s="138" t="s">
        <v>245</v>
      </c>
      <c r="E40" s="59">
        <v>100</v>
      </c>
      <c r="F40" s="70" t="s">
        <v>277</v>
      </c>
      <c r="G40" s="60" t="s">
        <v>60</v>
      </c>
      <c r="H40" s="60" t="s">
        <v>240</v>
      </c>
      <c r="I40" s="61" t="s">
        <v>141</v>
      </c>
      <c r="J40" s="49"/>
      <c r="K40" s="49"/>
    </row>
    <row r="41" spans="1:11" s="62" customFormat="1" ht="63" x14ac:dyDescent="0.25">
      <c r="A41" s="56" t="s">
        <v>237</v>
      </c>
      <c r="B41" s="57">
        <v>45394</v>
      </c>
      <c r="C41" s="58" t="s">
        <v>243</v>
      </c>
      <c r="D41" s="138">
        <v>45657</v>
      </c>
      <c r="E41" s="59">
        <v>1000</v>
      </c>
      <c r="F41" s="70" t="s">
        <v>250</v>
      </c>
      <c r="G41" s="60" t="s">
        <v>60</v>
      </c>
      <c r="H41" s="60" t="s">
        <v>238</v>
      </c>
      <c r="I41" s="61" t="s">
        <v>141</v>
      </c>
      <c r="J41" s="49"/>
      <c r="K41" s="49"/>
    </row>
    <row r="42" spans="1:11" s="62" customFormat="1" ht="63" x14ac:dyDescent="0.25">
      <c r="A42" s="56" t="s">
        <v>239</v>
      </c>
      <c r="B42" s="57">
        <v>45399</v>
      </c>
      <c r="C42" s="58" t="s">
        <v>241</v>
      </c>
      <c r="D42" s="138" t="s">
        <v>242</v>
      </c>
      <c r="E42" s="59">
        <v>4896.96</v>
      </c>
      <c r="F42" s="70" t="s">
        <v>278</v>
      </c>
      <c r="G42" s="60" t="s">
        <v>60</v>
      </c>
      <c r="H42" s="60" t="s">
        <v>240</v>
      </c>
      <c r="I42" s="61" t="s">
        <v>141</v>
      </c>
      <c r="J42" s="49"/>
      <c r="K42" s="49"/>
    </row>
    <row r="43" spans="1:11" s="62" customFormat="1" ht="31.5" x14ac:dyDescent="0.25">
      <c r="A43" s="56" t="s">
        <v>246</v>
      </c>
      <c r="B43" s="57">
        <v>45400</v>
      </c>
      <c r="C43" s="58" t="s">
        <v>247</v>
      </c>
      <c r="D43" s="138"/>
      <c r="E43" s="59">
        <v>180</v>
      </c>
      <c r="F43" s="70" t="s">
        <v>276</v>
      </c>
      <c r="G43" s="60" t="s">
        <v>60</v>
      </c>
      <c r="H43" s="60" t="s">
        <v>248</v>
      </c>
      <c r="I43" s="61" t="s">
        <v>141</v>
      </c>
      <c r="J43" s="49"/>
      <c r="K43" s="49"/>
    </row>
    <row r="44" spans="1:11" s="62" customFormat="1" ht="78.75" x14ac:dyDescent="0.25">
      <c r="A44" s="56" t="s">
        <v>253</v>
      </c>
      <c r="B44" s="57">
        <v>45401</v>
      </c>
      <c r="C44" s="58" t="s">
        <v>258</v>
      </c>
      <c r="D44" s="138" t="s">
        <v>261</v>
      </c>
      <c r="E44" s="59">
        <v>3000</v>
      </c>
      <c r="F44" s="70" t="s">
        <v>275</v>
      </c>
      <c r="G44" s="60" t="s">
        <v>60</v>
      </c>
      <c r="H44" s="60" t="s">
        <v>259</v>
      </c>
      <c r="I44" s="61" t="s">
        <v>141</v>
      </c>
      <c r="J44" s="49"/>
      <c r="K44" s="49"/>
    </row>
    <row r="45" spans="1:11" s="62" customFormat="1" ht="47.25" x14ac:dyDescent="0.25">
      <c r="A45" s="56" t="s">
        <v>254</v>
      </c>
      <c r="B45" s="57">
        <v>45401</v>
      </c>
      <c r="C45" s="58" t="s">
        <v>262</v>
      </c>
      <c r="D45" s="138"/>
      <c r="E45" s="59">
        <v>25000</v>
      </c>
      <c r="F45" s="70" t="s">
        <v>274</v>
      </c>
      <c r="G45" s="60" t="s">
        <v>60</v>
      </c>
      <c r="H45" s="60" t="s">
        <v>260</v>
      </c>
      <c r="I45" s="61" t="s">
        <v>141</v>
      </c>
      <c r="J45" s="49"/>
      <c r="K45" s="49"/>
    </row>
    <row r="46" spans="1:11" s="62" customFormat="1" ht="31.5" x14ac:dyDescent="0.25">
      <c r="A46" s="56" t="s">
        <v>255</v>
      </c>
      <c r="B46" s="57">
        <v>45401</v>
      </c>
      <c r="C46" s="58" t="s">
        <v>288</v>
      </c>
      <c r="D46" s="138"/>
      <c r="E46" s="59">
        <v>15000</v>
      </c>
      <c r="F46" s="70" t="s">
        <v>287</v>
      </c>
      <c r="G46" s="60" t="s">
        <v>60</v>
      </c>
      <c r="H46" s="60" t="s">
        <v>284</v>
      </c>
      <c r="I46" s="61" t="s">
        <v>141</v>
      </c>
      <c r="J46" s="49"/>
      <c r="K46" s="49"/>
    </row>
    <row r="47" spans="1:11" s="62" customFormat="1" x14ac:dyDescent="0.25">
      <c r="A47" s="56" t="s">
        <v>256</v>
      </c>
      <c r="B47" s="57">
        <v>45405</v>
      </c>
      <c r="C47" s="58" t="s">
        <v>266</v>
      </c>
      <c r="D47" s="138"/>
      <c r="E47" s="59">
        <v>1990</v>
      </c>
      <c r="F47" s="70" t="s">
        <v>273</v>
      </c>
      <c r="G47" s="60" t="s">
        <v>60</v>
      </c>
      <c r="H47" s="60" t="s">
        <v>264</v>
      </c>
      <c r="I47" s="61" t="s">
        <v>141</v>
      </c>
      <c r="J47" s="49"/>
      <c r="K47" s="49"/>
    </row>
    <row r="48" spans="1:11" s="62" customFormat="1" x14ac:dyDescent="0.25">
      <c r="A48" s="56" t="s">
        <v>257</v>
      </c>
      <c r="B48" s="57">
        <v>45405</v>
      </c>
      <c r="C48" s="58" t="s">
        <v>281</v>
      </c>
      <c r="D48" s="138"/>
      <c r="E48" s="59">
        <v>7420</v>
      </c>
      <c r="F48" s="70" t="s">
        <v>272</v>
      </c>
      <c r="G48" s="60" t="s">
        <v>60</v>
      </c>
      <c r="H48" s="60" t="s">
        <v>265</v>
      </c>
      <c r="I48" s="61" t="s">
        <v>141</v>
      </c>
      <c r="J48" s="49"/>
      <c r="K48" s="49"/>
    </row>
    <row r="49" spans="1:11" s="62" customFormat="1" ht="31.5" x14ac:dyDescent="0.25">
      <c r="A49" s="56" t="s">
        <v>263</v>
      </c>
      <c r="B49" s="57">
        <v>45405</v>
      </c>
      <c r="C49" s="58" t="s">
        <v>282</v>
      </c>
      <c r="D49" s="138"/>
      <c r="E49" s="59">
        <v>2802</v>
      </c>
      <c r="F49" s="70" t="s">
        <v>271</v>
      </c>
      <c r="G49" s="60" t="s">
        <v>60</v>
      </c>
      <c r="H49" s="60" t="s">
        <v>268</v>
      </c>
      <c r="I49" s="61" t="s">
        <v>141</v>
      </c>
      <c r="J49" s="49"/>
      <c r="K49" s="49"/>
    </row>
    <row r="50" spans="1:11" s="62" customFormat="1" ht="47.25" x14ac:dyDescent="0.25">
      <c r="A50" s="56" t="s">
        <v>267</v>
      </c>
      <c r="B50" s="57">
        <v>45405</v>
      </c>
      <c r="C50" s="58" t="s">
        <v>280</v>
      </c>
      <c r="D50" s="138"/>
      <c r="E50" s="59">
        <v>1425</v>
      </c>
      <c r="F50" s="70" t="s">
        <v>270</v>
      </c>
      <c r="G50" s="60" t="s">
        <v>60</v>
      </c>
      <c r="H50" s="60" t="s">
        <v>269</v>
      </c>
      <c r="I50" s="61" t="s">
        <v>141</v>
      </c>
      <c r="J50" s="49"/>
      <c r="K50" s="49"/>
    </row>
    <row r="51" spans="1:11" s="62" customFormat="1" ht="31.5" x14ac:dyDescent="0.25">
      <c r="A51" s="56" t="s">
        <v>286</v>
      </c>
      <c r="B51" s="57">
        <v>45427</v>
      </c>
      <c r="C51" s="58" t="s">
        <v>296</v>
      </c>
      <c r="D51" s="138" t="s">
        <v>297</v>
      </c>
      <c r="E51" s="59">
        <v>287.88</v>
      </c>
      <c r="F51" s="70" t="s">
        <v>320</v>
      </c>
      <c r="G51" s="60" t="s">
        <v>60</v>
      </c>
      <c r="H51" s="60" t="s">
        <v>295</v>
      </c>
      <c r="I51" s="61" t="s">
        <v>141</v>
      </c>
      <c r="J51" s="49"/>
      <c r="K51" s="49"/>
    </row>
    <row r="52" spans="1:11" s="62" customFormat="1" x14ac:dyDescent="0.25">
      <c r="A52" s="56" t="s">
        <v>305</v>
      </c>
      <c r="B52" s="57">
        <v>45427</v>
      </c>
      <c r="C52" s="85" t="s">
        <v>298</v>
      </c>
      <c r="D52" s="138" t="s">
        <v>299</v>
      </c>
      <c r="E52" s="59">
        <v>350</v>
      </c>
      <c r="F52" s="83" t="s">
        <v>289</v>
      </c>
      <c r="G52" s="60" t="s">
        <v>60</v>
      </c>
      <c r="H52" s="84" t="s">
        <v>290</v>
      </c>
      <c r="I52" s="61" t="s">
        <v>141</v>
      </c>
      <c r="J52" s="49"/>
      <c r="K52" s="49"/>
    </row>
    <row r="53" spans="1:11" s="61" customFormat="1" x14ac:dyDescent="0.25">
      <c r="A53" s="56" t="s">
        <v>306</v>
      </c>
      <c r="B53" s="57">
        <v>45427</v>
      </c>
      <c r="C53" s="85" t="s">
        <v>300</v>
      </c>
      <c r="D53" s="138" t="s">
        <v>301</v>
      </c>
      <c r="E53" s="59">
        <v>120</v>
      </c>
      <c r="F53" s="83" t="s">
        <v>293</v>
      </c>
      <c r="G53" s="60" t="s">
        <v>60</v>
      </c>
      <c r="H53" s="84" t="s">
        <v>291</v>
      </c>
      <c r="I53" s="61" t="s">
        <v>141</v>
      </c>
      <c r="J53" s="49"/>
      <c r="K53" s="49"/>
    </row>
    <row r="54" spans="1:11" s="61" customFormat="1" x14ac:dyDescent="0.25">
      <c r="A54" s="56" t="s">
        <v>307</v>
      </c>
      <c r="B54" s="57">
        <v>45427</v>
      </c>
      <c r="C54" s="85" t="s">
        <v>308</v>
      </c>
      <c r="D54" s="138" t="s">
        <v>242</v>
      </c>
      <c r="E54" s="59">
        <v>3000</v>
      </c>
      <c r="F54" s="83" t="s">
        <v>294</v>
      </c>
      <c r="G54" s="60" t="s">
        <v>60</v>
      </c>
      <c r="H54" s="84" t="s">
        <v>292</v>
      </c>
      <c r="I54" s="61" t="s">
        <v>141</v>
      </c>
      <c r="J54" s="49"/>
      <c r="K54" s="49"/>
    </row>
    <row r="55" spans="1:11" s="61" customFormat="1" x14ac:dyDescent="0.25">
      <c r="A55" s="56" t="s">
        <v>304</v>
      </c>
      <c r="B55" s="57">
        <v>45429</v>
      </c>
      <c r="C55" s="85" t="s">
        <v>315</v>
      </c>
      <c r="D55" s="138" t="s">
        <v>316</v>
      </c>
      <c r="E55" s="59">
        <v>500</v>
      </c>
      <c r="F55" s="83" t="s">
        <v>317</v>
      </c>
      <c r="G55" s="60" t="s">
        <v>60</v>
      </c>
      <c r="H55" s="84" t="s">
        <v>318</v>
      </c>
      <c r="I55" s="61" t="s">
        <v>141</v>
      </c>
      <c r="J55" s="49"/>
      <c r="K55" s="49"/>
    </row>
    <row r="56" spans="1:11" s="61" customFormat="1" x14ac:dyDescent="0.25">
      <c r="A56" s="56" t="s">
        <v>311</v>
      </c>
      <c r="B56" s="57">
        <v>45432</v>
      </c>
      <c r="C56" s="85" t="s">
        <v>309</v>
      </c>
      <c r="D56" s="138" t="s">
        <v>299</v>
      </c>
      <c r="E56" s="59">
        <f>539+450+299</f>
        <v>1288</v>
      </c>
      <c r="F56" s="83" t="s">
        <v>310</v>
      </c>
      <c r="G56" s="60" t="s">
        <v>60</v>
      </c>
      <c r="H56" s="84" t="s">
        <v>75</v>
      </c>
      <c r="I56" s="61" t="s">
        <v>141</v>
      </c>
      <c r="J56" s="49"/>
      <c r="K56" s="49"/>
    </row>
    <row r="57" spans="1:11" s="61" customFormat="1" x14ac:dyDescent="0.25">
      <c r="A57" s="56" t="s">
        <v>314</v>
      </c>
      <c r="B57" s="57">
        <v>45434</v>
      </c>
      <c r="C57" s="85" t="s">
        <v>312</v>
      </c>
      <c r="D57" s="138" t="s">
        <v>299</v>
      </c>
      <c r="E57" s="59">
        <v>1000</v>
      </c>
      <c r="F57" s="83" t="s">
        <v>319</v>
      </c>
      <c r="G57" s="60" t="s">
        <v>60</v>
      </c>
      <c r="H57" s="84" t="s">
        <v>313</v>
      </c>
      <c r="I57" s="61" t="s">
        <v>141</v>
      </c>
      <c r="J57" s="49"/>
      <c r="K57" s="49"/>
    </row>
    <row r="58" spans="1:11" s="61" customFormat="1" ht="31.5" x14ac:dyDescent="0.25">
      <c r="A58" s="56" t="s">
        <v>322</v>
      </c>
      <c r="B58" s="57">
        <v>45436</v>
      </c>
      <c r="C58" s="58" t="s">
        <v>326</v>
      </c>
      <c r="D58" s="139">
        <v>45472</v>
      </c>
      <c r="E58" s="59" t="s">
        <v>321</v>
      </c>
      <c r="F58" s="70" t="s">
        <v>274</v>
      </c>
      <c r="G58" s="60" t="s">
        <v>60</v>
      </c>
      <c r="H58" s="60" t="s">
        <v>260</v>
      </c>
      <c r="I58" s="61" t="s">
        <v>141</v>
      </c>
      <c r="J58" s="49"/>
      <c r="K58" s="49"/>
    </row>
    <row r="59" spans="1:11" s="61" customFormat="1" x14ac:dyDescent="0.25">
      <c r="A59" s="56" t="s">
        <v>323</v>
      </c>
      <c r="B59" s="57">
        <v>45448</v>
      </c>
      <c r="C59" s="58" t="s">
        <v>183</v>
      </c>
      <c r="D59" s="138"/>
      <c r="E59" s="59">
        <v>2932</v>
      </c>
      <c r="F59" s="83" t="s">
        <v>378</v>
      </c>
      <c r="G59" s="60" t="s">
        <v>60</v>
      </c>
      <c r="H59" s="84" t="s">
        <v>327</v>
      </c>
      <c r="I59" s="61" t="s">
        <v>141</v>
      </c>
      <c r="J59" s="49"/>
      <c r="K59" s="49"/>
    </row>
    <row r="60" spans="1:11" s="61" customFormat="1" ht="31.5" x14ac:dyDescent="0.25">
      <c r="A60" s="56" t="s">
        <v>324</v>
      </c>
      <c r="B60" s="57">
        <v>45448</v>
      </c>
      <c r="C60" s="58" t="s">
        <v>332</v>
      </c>
      <c r="D60" s="138" t="s">
        <v>329</v>
      </c>
      <c r="E60" s="59">
        <v>2000</v>
      </c>
      <c r="F60" s="83" t="s">
        <v>331</v>
      </c>
      <c r="G60" s="60" t="s">
        <v>60</v>
      </c>
      <c r="H60" s="84" t="s">
        <v>268</v>
      </c>
      <c r="I60" s="61" t="s">
        <v>141</v>
      </c>
      <c r="J60" s="49"/>
      <c r="K60" s="49"/>
    </row>
    <row r="61" spans="1:11" s="61" customFormat="1" ht="31.5" x14ac:dyDescent="0.25">
      <c r="A61" s="56" t="s">
        <v>325</v>
      </c>
      <c r="B61" s="57">
        <v>45448</v>
      </c>
      <c r="C61" s="58" t="s">
        <v>334</v>
      </c>
      <c r="D61" s="138" t="s">
        <v>329</v>
      </c>
      <c r="E61" s="59">
        <v>170</v>
      </c>
      <c r="F61" s="83" t="s">
        <v>333</v>
      </c>
      <c r="G61" s="60" t="s">
        <v>60</v>
      </c>
      <c r="H61" s="84" t="s">
        <v>328</v>
      </c>
      <c r="I61" s="61" t="s">
        <v>141</v>
      </c>
      <c r="J61" s="49"/>
      <c r="K61" s="49"/>
    </row>
    <row r="62" spans="1:11" s="61" customFormat="1" ht="31.5" x14ac:dyDescent="0.25">
      <c r="A62" s="56" t="s">
        <v>330</v>
      </c>
      <c r="B62" s="57">
        <v>45448</v>
      </c>
      <c r="C62" s="58" t="s">
        <v>337</v>
      </c>
      <c r="D62" s="138">
        <v>46387</v>
      </c>
      <c r="E62" s="59">
        <v>1254.75</v>
      </c>
      <c r="F62" s="83" t="s">
        <v>335</v>
      </c>
      <c r="G62" s="60" t="s">
        <v>60</v>
      </c>
      <c r="H62" s="84" t="s">
        <v>336</v>
      </c>
      <c r="I62" s="61" t="s">
        <v>141</v>
      </c>
      <c r="J62" s="49"/>
      <c r="K62" s="49"/>
    </row>
    <row r="63" spans="1:11" s="61" customFormat="1" ht="47.25" x14ac:dyDescent="0.25">
      <c r="A63" s="56" t="s">
        <v>341</v>
      </c>
      <c r="B63" s="57">
        <v>45453</v>
      </c>
      <c r="C63" s="58" t="s">
        <v>348</v>
      </c>
      <c r="D63" s="140"/>
      <c r="E63" s="59">
        <v>2450</v>
      </c>
      <c r="F63" s="83" t="s">
        <v>344</v>
      </c>
      <c r="G63" s="60" t="s">
        <v>60</v>
      </c>
      <c r="H63" s="84" t="s">
        <v>343</v>
      </c>
      <c r="I63" s="61" t="s">
        <v>141</v>
      </c>
      <c r="J63" s="49"/>
      <c r="K63" s="49"/>
    </row>
    <row r="64" spans="1:11" s="61" customFormat="1" ht="31.5" x14ac:dyDescent="0.25">
      <c r="A64" s="56" t="s">
        <v>342</v>
      </c>
      <c r="B64" s="57">
        <v>45457</v>
      </c>
      <c r="C64" s="58" t="s">
        <v>340</v>
      </c>
      <c r="D64" s="138" t="s">
        <v>345</v>
      </c>
      <c r="E64" s="59">
        <v>2450</v>
      </c>
      <c r="F64" s="83" t="s">
        <v>339</v>
      </c>
      <c r="G64" s="60" t="s">
        <v>60</v>
      </c>
      <c r="H64" s="84" t="s">
        <v>338</v>
      </c>
      <c r="I64" s="61" t="s">
        <v>141</v>
      </c>
      <c r="J64" s="49"/>
      <c r="K64" s="49"/>
    </row>
    <row r="65" spans="1:11" s="61" customFormat="1" ht="28.5" x14ac:dyDescent="0.2">
      <c r="A65" s="56" t="s">
        <v>346</v>
      </c>
      <c r="B65" s="57">
        <v>45462</v>
      </c>
      <c r="C65" s="87" t="s">
        <v>347</v>
      </c>
      <c r="D65" s="138" t="s">
        <v>372</v>
      </c>
      <c r="E65" s="59">
        <v>20000</v>
      </c>
      <c r="F65" s="57" t="s">
        <v>373</v>
      </c>
      <c r="G65" s="57" t="s">
        <v>60</v>
      </c>
      <c r="H65" s="57" t="s">
        <v>371</v>
      </c>
      <c r="I65" s="61" t="s">
        <v>141</v>
      </c>
      <c r="J65" s="57"/>
      <c r="K65" s="86"/>
    </row>
    <row r="66" spans="1:11" s="61" customFormat="1" ht="31.5" x14ac:dyDescent="0.25">
      <c r="A66" s="88" t="s">
        <v>349</v>
      </c>
      <c r="B66" s="89">
        <v>45463</v>
      </c>
      <c r="C66" s="90" t="s">
        <v>350</v>
      </c>
      <c r="D66" s="138">
        <v>45808</v>
      </c>
      <c r="E66" s="91">
        <f>1650+395</f>
        <v>2045</v>
      </c>
      <c r="F66" s="92" t="s">
        <v>374</v>
      </c>
      <c r="G66" s="59" t="s">
        <v>60</v>
      </c>
      <c r="H66" s="60" t="s">
        <v>351</v>
      </c>
      <c r="I66" s="61" t="s">
        <v>141</v>
      </c>
      <c r="J66" s="86"/>
      <c r="K66" s="86"/>
    </row>
    <row r="67" spans="1:11" s="61" customFormat="1" ht="57" x14ac:dyDescent="0.2">
      <c r="A67" s="56" t="s">
        <v>352</v>
      </c>
      <c r="B67" s="57">
        <v>45463</v>
      </c>
      <c r="C67" s="87" t="s">
        <v>355</v>
      </c>
      <c r="D67" s="138" t="s">
        <v>358</v>
      </c>
      <c r="E67" s="59">
        <v>5000</v>
      </c>
      <c r="F67" s="57" t="s">
        <v>375</v>
      </c>
      <c r="G67" s="57" t="s">
        <v>60</v>
      </c>
      <c r="H67" s="57" t="s">
        <v>356</v>
      </c>
      <c r="I67" s="61" t="s">
        <v>141</v>
      </c>
      <c r="J67" s="57"/>
      <c r="K67" s="86"/>
    </row>
    <row r="68" spans="1:11" s="61" customFormat="1" x14ac:dyDescent="0.25">
      <c r="A68" s="88" t="s">
        <v>353</v>
      </c>
      <c r="B68" s="89">
        <v>45464</v>
      </c>
      <c r="C68" s="90" t="s">
        <v>354</v>
      </c>
      <c r="D68" s="138" t="s">
        <v>357</v>
      </c>
      <c r="E68" s="91">
        <v>500</v>
      </c>
      <c r="F68" s="92" t="s">
        <v>376</v>
      </c>
      <c r="G68" s="59" t="s">
        <v>60</v>
      </c>
      <c r="H68" s="60" t="s">
        <v>359</v>
      </c>
      <c r="I68" s="61" t="s">
        <v>141</v>
      </c>
      <c r="J68" s="86"/>
      <c r="K68" s="86"/>
    </row>
    <row r="69" spans="1:11" s="61" customFormat="1" ht="45" x14ac:dyDescent="0.25">
      <c r="A69" s="88" t="s">
        <v>360</v>
      </c>
      <c r="B69" s="89">
        <v>45464</v>
      </c>
      <c r="C69" s="93" t="s">
        <v>361</v>
      </c>
      <c r="D69" s="141">
        <v>45657</v>
      </c>
      <c r="E69" s="91">
        <v>3000</v>
      </c>
      <c r="F69" s="16" t="s">
        <v>362</v>
      </c>
      <c r="G69" s="59" t="s">
        <v>60</v>
      </c>
      <c r="H69" s="60" t="s">
        <v>363</v>
      </c>
      <c r="I69" s="61" t="s">
        <v>141</v>
      </c>
      <c r="J69" s="86"/>
      <c r="K69" s="86"/>
    </row>
    <row r="70" spans="1:11" s="61" customFormat="1" x14ac:dyDescent="0.25">
      <c r="A70" s="88" t="s">
        <v>364</v>
      </c>
      <c r="B70" s="89">
        <v>45478</v>
      </c>
      <c r="C70" s="90" t="s">
        <v>365</v>
      </c>
      <c r="D70" s="138">
        <v>46752</v>
      </c>
      <c r="E70" s="91">
        <v>3500</v>
      </c>
      <c r="F70" s="92" t="s">
        <v>377</v>
      </c>
      <c r="G70" s="59" t="s">
        <v>60</v>
      </c>
      <c r="H70" s="60" t="s">
        <v>366</v>
      </c>
      <c r="I70" s="61" t="s">
        <v>141</v>
      </c>
      <c r="J70" s="86"/>
      <c r="K70" s="86"/>
    </row>
    <row r="71" spans="1:11" s="61" customFormat="1" ht="30" x14ac:dyDescent="0.25">
      <c r="A71" s="88" t="s">
        <v>367</v>
      </c>
      <c r="B71" s="89">
        <v>45502</v>
      </c>
      <c r="C71" s="93" t="s">
        <v>368</v>
      </c>
      <c r="D71" s="141">
        <v>46597</v>
      </c>
      <c r="E71" s="91">
        <v>134</v>
      </c>
      <c r="F71" s="92" t="s">
        <v>383</v>
      </c>
      <c r="G71" s="94" t="s">
        <v>60</v>
      </c>
      <c r="H71" s="95" t="s">
        <v>370</v>
      </c>
      <c r="I71" s="61" t="s">
        <v>141</v>
      </c>
      <c r="J71" s="86"/>
      <c r="K71" s="86"/>
    </row>
    <row r="72" spans="1:11" s="61" customFormat="1" x14ac:dyDescent="0.25">
      <c r="A72" s="88" t="s">
        <v>369</v>
      </c>
      <c r="B72" s="89">
        <v>45502</v>
      </c>
      <c r="C72" s="93" t="s">
        <v>202</v>
      </c>
      <c r="D72" s="138">
        <v>45502</v>
      </c>
      <c r="E72" s="91">
        <v>157.38</v>
      </c>
      <c r="F72" s="92" t="s">
        <v>379</v>
      </c>
      <c r="G72" s="59" t="s">
        <v>60</v>
      </c>
      <c r="H72" s="60" t="s">
        <v>380</v>
      </c>
      <c r="I72" s="61" t="s">
        <v>141</v>
      </c>
      <c r="J72" s="86"/>
      <c r="K72" s="86"/>
    </row>
    <row r="73" spans="1:11" s="61" customFormat="1" ht="45" x14ac:dyDescent="0.25">
      <c r="A73" s="88" t="s">
        <v>381</v>
      </c>
      <c r="B73" s="89">
        <v>45502</v>
      </c>
      <c r="C73" s="93" t="s">
        <v>384</v>
      </c>
      <c r="D73" s="142">
        <v>45531</v>
      </c>
      <c r="E73" s="91">
        <v>7000</v>
      </c>
      <c r="F73" s="92" t="s">
        <v>382</v>
      </c>
      <c r="G73" s="59" t="s">
        <v>60</v>
      </c>
      <c r="H73" s="95" t="s">
        <v>285</v>
      </c>
      <c r="I73" s="61" t="s">
        <v>141</v>
      </c>
      <c r="J73" s="86"/>
      <c r="K73" s="86"/>
    </row>
    <row r="74" spans="1:11" s="61" customFormat="1" ht="45" customHeight="1" x14ac:dyDescent="0.25">
      <c r="A74" s="88" t="s">
        <v>385</v>
      </c>
      <c r="B74" s="89">
        <v>45531</v>
      </c>
      <c r="C74" s="93" t="s">
        <v>388</v>
      </c>
      <c r="D74" s="138"/>
      <c r="E74" s="91">
        <v>15700</v>
      </c>
      <c r="F74" s="92" t="s">
        <v>411</v>
      </c>
      <c r="G74" s="59" t="s">
        <v>60</v>
      </c>
      <c r="H74" s="60" t="s">
        <v>387</v>
      </c>
      <c r="I74" s="61" t="s">
        <v>141</v>
      </c>
      <c r="J74" s="86"/>
      <c r="K74" s="86"/>
    </row>
    <row r="75" spans="1:11" s="61" customFormat="1" ht="30" x14ac:dyDescent="0.25">
      <c r="A75" s="88" t="s">
        <v>386</v>
      </c>
      <c r="B75" s="89">
        <v>45531</v>
      </c>
      <c r="C75" s="93" t="s">
        <v>389</v>
      </c>
      <c r="D75" s="142">
        <v>45657</v>
      </c>
      <c r="E75" s="91">
        <v>3000</v>
      </c>
      <c r="F75" s="92" t="s">
        <v>362</v>
      </c>
      <c r="G75" s="59" t="s">
        <v>60</v>
      </c>
      <c r="H75" s="95" t="s">
        <v>363</v>
      </c>
      <c r="I75" s="61" t="s">
        <v>141</v>
      </c>
      <c r="J75" s="86"/>
      <c r="K75" s="86"/>
    </row>
    <row r="76" spans="1:11" s="61" customFormat="1" ht="36.75" customHeight="1" x14ac:dyDescent="0.25">
      <c r="A76" s="88" t="s">
        <v>390</v>
      </c>
      <c r="B76" s="89">
        <v>45540</v>
      </c>
      <c r="C76" s="93" t="s">
        <v>395</v>
      </c>
      <c r="D76" s="138">
        <v>45657</v>
      </c>
      <c r="E76" s="91">
        <v>6500</v>
      </c>
      <c r="F76" s="92" t="s">
        <v>410</v>
      </c>
      <c r="G76" s="59" t="s">
        <v>60</v>
      </c>
      <c r="H76" s="60" t="s">
        <v>394</v>
      </c>
      <c r="I76" s="61" t="s">
        <v>141</v>
      </c>
      <c r="J76" s="86"/>
      <c r="K76" s="86"/>
    </row>
    <row r="77" spans="1:11" s="61" customFormat="1" ht="45" x14ac:dyDescent="0.25">
      <c r="A77" s="88" t="s">
        <v>391</v>
      </c>
      <c r="B77" s="89">
        <v>45540</v>
      </c>
      <c r="C77" s="93" t="s">
        <v>393</v>
      </c>
      <c r="D77" s="142">
        <v>45657</v>
      </c>
      <c r="E77" s="91">
        <v>39717</v>
      </c>
      <c r="F77" s="92" t="s">
        <v>413</v>
      </c>
      <c r="G77" s="59" t="s">
        <v>60</v>
      </c>
      <c r="H77" s="95" t="s">
        <v>394</v>
      </c>
      <c r="I77" s="61" t="s">
        <v>141</v>
      </c>
      <c r="J77" s="86"/>
      <c r="K77" s="86"/>
    </row>
    <row r="78" spans="1:11" s="61" customFormat="1" ht="34.5" customHeight="1" x14ac:dyDescent="0.25">
      <c r="A78" s="88" t="s">
        <v>392</v>
      </c>
      <c r="B78" s="89">
        <v>45546</v>
      </c>
      <c r="C78" s="93" t="s">
        <v>396</v>
      </c>
      <c r="D78" s="138">
        <v>45657</v>
      </c>
      <c r="E78" s="91">
        <v>16000</v>
      </c>
      <c r="F78" s="92" t="s">
        <v>412</v>
      </c>
      <c r="G78" s="59" t="s">
        <v>60</v>
      </c>
      <c r="H78" s="60" t="s">
        <v>397</v>
      </c>
      <c r="I78" s="61" t="s">
        <v>141</v>
      </c>
      <c r="J78" s="86"/>
      <c r="K78" s="86"/>
    </row>
    <row r="79" spans="1:11" s="61" customFormat="1" ht="30" x14ac:dyDescent="0.25">
      <c r="A79" s="88" t="s">
        <v>400</v>
      </c>
      <c r="B79" s="89">
        <v>45566</v>
      </c>
      <c r="C79" s="93" t="s">
        <v>407</v>
      </c>
      <c r="D79" s="138" t="s">
        <v>408</v>
      </c>
      <c r="E79" s="91">
        <v>3000</v>
      </c>
      <c r="F79" s="92" t="s">
        <v>414</v>
      </c>
      <c r="G79" s="59" t="s">
        <v>60</v>
      </c>
      <c r="H79" s="60" t="s">
        <v>248</v>
      </c>
      <c r="I79" s="61" t="s">
        <v>141</v>
      </c>
      <c r="J79" s="86"/>
      <c r="K79" s="86"/>
    </row>
    <row r="80" spans="1:11" s="61" customFormat="1" ht="45" x14ac:dyDescent="0.25">
      <c r="A80" s="88" t="s">
        <v>398</v>
      </c>
      <c r="B80" s="89">
        <v>45566</v>
      </c>
      <c r="C80" s="93" t="s">
        <v>404</v>
      </c>
      <c r="D80" s="143" t="s">
        <v>409</v>
      </c>
      <c r="E80" s="91">
        <v>14000</v>
      </c>
      <c r="F80" s="92" t="s">
        <v>435</v>
      </c>
      <c r="G80" s="59" t="s">
        <v>60</v>
      </c>
      <c r="H80" s="95" t="s">
        <v>240</v>
      </c>
      <c r="I80" s="61" t="s">
        <v>141</v>
      </c>
      <c r="J80" s="86"/>
      <c r="K80" s="86"/>
    </row>
    <row r="81" spans="1:11" s="61" customFormat="1" ht="30" x14ac:dyDescent="0.25">
      <c r="A81" s="88" t="s">
        <v>401</v>
      </c>
      <c r="B81" s="89">
        <v>45566</v>
      </c>
      <c r="C81" s="93" t="s">
        <v>405</v>
      </c>
      <c r="D81" s="138" t="s">
        <v>417</v>
      </c>
      <c r="E81" s="91">
        <v>530</v>
      </c>
      <c r="F81" s="92" t="s">
        <v>434</v>
      </c>
      <c r="G81" s="59" t="s">
        <v>60</v>
      </c>
      <c r="H81" s="60" t="s">
        <v>406</v>
      </c>
      <c r="I81" s="61" t="s">
        <v>141</v>
      </c>
      <c r="J81" s="86"/>
      <c r="K81" s="86"/>
    </row>
    <row r="82" spans="1:11" s="61" customFormat="1" ht="30" x14ac:dyDescent="0.25">
      <c r="A82" s="88" t="s">
        <v>402</v>
      </c>
      <c r="B82" s="89">
        <v>45566</v>
      </c>
      <c r="C82" s="93" t="s">
        <v>418</v>
      </c>
      <c r="D82" s="143" t="s">
        <v>416</v>
      </c>
      <c r="E82" s="91">
        <v>504</v>
      </c>
      <c r="F82" s="92" t="s">
        <v>437</v>
      </c>
      <c r="G82" s="59" t="s">
        <v>60</v>
      </c>
      <c r="H82" s="60" t="s">
        <v>415</v>
      </c>
      <c r="I82" s="61" t="s">
        <v>141</v>
      </c>
      <c r="J82" s="86"/>
      <c r="K82" s="86"/>
    </row>
    <row r="83" spans="1:11" s="61" customFormat="1" ht="30" x14ac:dyDescent="0.25">
      <c r="A83" s="56" t="s">
        <v>403</v>
      </c>
      <c r="B83" s="57">
        <v>45566</v>
      </c>
      <c r="C83" s="93" t="s">
        <v>420</v>
      </c>
      <c r="D83" s="138"/>
      <c r="E83" s="59">
        <v>7700</v>
      </c>
      <c r="F83" s="92" t="s">
        <v>433</v>
      </c>
      <c r="G83" s="59" t="s">
        <v>60</v>
      </c>
      <c r="H83" s="60" t="s">
        <v>359</v>
      </c>
      <c r="I83" s="61" t="s">
        <v>141</v>
      </c>
      <c r="J83" s="49"/>
      <c r="K83" s="49"/>
    </row>
    <row r="84" spans="1:11" s="61" customFormat="1" ht="47.25" x14ac:dyDescent="0.25">
      <c r="A84" s="56" t="s">
        <v>419</v>
      </c>
      <c r="B84" s="57">
        <v>45569</v>
      </c>
      <c r="C84" s="96" t="s">
        <v>429</v>
      </c>
      <c r="D84" s="138">
        <v>45657</v>
      </c>
      <c r="E84" s="59">
        <v>11000</v>
      </c>
      <c r="F84" s="92" t="s">
        <v>438</v>
      </c>
      <c r="G84" s="59" t="s">
        <v>60</v>
      </c>
      <c r="H84" s="60" t="s">
        <v>399</v>
      </c>
      <c r="I84" s="61" t="s">
        <v>141</v>
      </c>
      <c r="J84" s="49"/>
      <c r="K84" s="49"/>
    </row>
    <row r="85" spans="1:11" s="61" customFormat="1" ht="75" x14ac:dyDescent="0.25">
      <c r="A85" s="56" t="s">
        <v>422</v>
      </c>
      <c r="B85" s="57">
        <v>45569</v>
      </c>
      <c r="C85" s="97" t="s">
        <v>423</v>
      </c>
      <c r="D85" s="138" t="s">
        <v>424</v>
      </c>
      <c r="E85" s="59">
        <v>1700</v>
      </c>
      <c r="F85" s="92" t="s">
        <v>432</v>
      </c>
      <c r="G85" s="59" t="s">
        <v>60</v>
      </c>
      <c r="H85" s="60" t="s">
        <v>425</v>
      </c>
      <c r="I85" s="61" t="s">
        <v>141</v>
      </c>
      <c r="J85" s="49"/>
      <c r="K85" s="49"/>
    </row>
    <row r="86" spans="1:11" s="61" customFormat="1" ht="31.5" x14ac:dyDescent="0.25">
      <c r="A86" s="56" t="s">
        <v>426</v>
      </c>
      <c r="B86" s="57">
        <v>45574</v>
      </c>
      <c r="C86" s="96" t="s">
        <v>421</v>
      </c>
      <c r="D86" s="138">
        <v>45716</v>
      </c>
      <c r="E86" s="59">
        <v>3950</v>
      </c>
      <c r="F86" s="92" t="s">
        <v>436</v>
      </c>
      <c r="G86" s="59" t="s">
        <v>60</v>
      </c>
      <c r="H86" s="60" t="s">
        <v>359</v>
      </c>
      <c r="I86" s="61" t="s">
        <v>141</v>
      </c>
      <c r="J86" s="49"/>
      <c r="K86" s="49"/>
    </row>
    <row r="87" spans="1:11" s="61" customFormat="1" ht="45" x14ac:dyDescent="0.25">
      <c r="A87" s="56" t="s">
        <v>427</v>
      </c>
      <c r="B87" s="57">
        <v>45569</v>
      </c>
      <c r="C87" s="97" t="s">
        <v>431</v>
      </c>
      <c r="D87" s="138" t="s">
        <v>430</v>
      </c>
      <c r="E87" s="59">
        <v>17000</v>
      </c>
      <c r="F87" s="92" t="s">
        <v>447</v>
      </c>
      <c r="G87" s="59" t="s">
        <v>60</v>
      </c>
      <c r="H87" s="60" t="s">
        <v>428</v>
      </c>
      <c r="I87" s="61" t="s">
        <v>141</v>
      </c>
      <c r="J87" s="49"/>
      <c r="K87" s="49"/>
    </row>
    <row r="88" spans="1:11" s="105" customFormat="1" ht="30" x14ac:dyDescent="0.25">
      <c r="A88" s="99" t="s">
        <v>439</v>
      </c>
      <c r="B88" s="100">
        <v>45600</v>
      </c>
      <c r="C88" s="101" t="s">
        <v>440</v>
      </c>
      <c r="D88" s="102"/>
      <c r="E88" s="103"/>
      <c r="F88" s="92"/>
      <c r="G88" s="103"/>
      <c r="H88" s="104"/>
      <c r="I88" s="105" t="s">
        <v>141</v>
      </c>
      <c r="J88" s="106"/>
      <c r="K88" s="106"/>
    </row>
    <row r="89" spans="1:11" s="61" customFormat="1" ht="45" x14ac:dyDescent="0.25">
      <c r="A89" s="56" t="s">
        <v>441</v>
      </c>
      <c r="B89" s="57">
        <v>45589</v>
      </c>
      <c r="C89" s="97" t="s">
        <v>443</v>
      </c>
      <c r="D89" s="138"/>
      <c r="E89" s="59">
        <v>1900</v>
      </c>
      <c r="F89" s="92" t="s">
        <v>459</v>
      </c>
      <c r="G89" s="59" t="s">
        <v>60</v>
      </c>
      <c r="H89" s="60" t="s">
        <v>442</v>
      </c>
      <c r="I89" s="61" t="s">
        <v>141</v>
      </c>
      <c r="J89" s="49"/>
      <c r="K89" s="49"/>
    </row>
    <row r="90" spans="1:11" s="105" customFormat="1" ht="63" x14ac:dyDescent="0.25">
      <c r="A90" s="107" t="s">
        <v>444</v>
      </c>
      <c r="B90" s="108">
        <v>45601</v>
      </c>
      <c r="C90" s="96" t="s">
        <v>445</v>
      </c>
      <c r="D90" s="144">
        <v>45657</v>
      </c>
      <c r="E90" s="109">
        <v>1500</v>
      </c>
      <c r="F90" s="92" t="s">
        <v>458</v>
      </c>
      <c r="G90" s="59" t="s">
        <v>60</v>
      </c>
      <c r="H90" s="16" t="s">
        <v>446</v>
      </c>
      <c r="I90" s="105" t="s">
        <v>141</v>
      </c>
      <c r="J90" s="110"/>
      <c r="K90" s="110"/>
    </row>
    <row r="91" spans="1:11" ht="63" x14ac:dyDescent="0.25">
      <c r="A91" s="111" t="s">
        <v>448</v>
      </c>
      <c r="B91" s="47">
        <v>45604</v>
      </c>
      <c r="C91" s="43" t="s">
        <v>453</v>
      </c>
      <c r="D91" s="46" t="s">
        <v>455</v>
      </c>
      <c r="E91" s="59">
        <v>30500</v>
      </c>
      <c r="F91" s="92" t="s">
        <v>457</v>
      </c>
      <c r="G91" s="59" t="s">
        <v>60</v>
      </c>
      <c r="H91" s="16" t="s">
        <v>454</v>
      </c>
      <c r="I91" s="105" t="s">
        <v>141</v>
      </c>
      <c r="J91" s="50"/>
      <c r="K91" s="50"/>
    </row>
    <row r="92" spans="1:11" s="105" customFormat="1" ht="63" x14ac:dyDescent="0.25">
      <c r="A92" s="120" t="s">
        <v>449</v>
      </c>
      <c r="B92" s="121">
        <v>45607</v>
      </c>
      <c r="C92" s="122" t="s">
        <v>495</v>
      </c>
      <c r="D92" s="145">
        <v>45657</v>
      </c>
      <c r="E92" s="123">
        <v>2200</v>
      </c>
      <c r="F92" s="124"/>
      <c r="G92" s="98" t="s">
        <v>60</v>
      </c>
      <c r="H92" s="125" t="s">
        <v>494</v>
      </c>
      <c r="I92" s="126" t="s">
        <v>141</v>
      </c>
      <c r="J92" s="110"/>
      <c r="K92" s="110"/>
    </row>
    <row r="93" spans="1:11" s="105" customFormat="1" x14ac:dyDescent="0.25">
      <c r="A93" s="128" t="s">
        <v>450</v>
      </c>
      <c r="B93" s="129">
        <v>45607</v>
      </c>
      <c r="C93" s="130" t="s">
        <v>460</v>
      </c>
      <c r="D93" s="146" t="s">
        <v>461</v>
      </c>
      <c r="E93" s="131">
        <v>201</v>
      </c>
      <c r="F93" s="132" t="s">
        <v>502</v>
      </c>
      <c r="G93" s="133" t="s">
        <v>60</v>
      </c>
      <c r="H93" s="136" t="s">
        <v>462</v>
      </c>
      <c r="I93" s="134" t="s">
        <v>141</v>
      </c>
      <c r="J93" s="110"/>
      <c r="K93" s="110"/>
    </row>
    <row r="94" spans="1:11" s="51" customFormat="1" ht="42.75" x14ac:dyDescent="0.25">
      <c r="A94" s="49" t="s">
        <v>451</v>
      </c>
      <c r="B94" s="108">
        <v>45608</v>
      </c>
      <c r="C94" s="113" t="s">
        <v>471</v>
      </c>
      <c r="D94" s="45" t="s">
        <v>456</v>
      </c>
      <c r="E94" s="109">
        <v>34560</v>
      </c>
      <c r="F94" s="92" t="s">
        <v>472</v>
      </c>
      <c r="G94" s="49" t="s">
        <v>60</v>
      </c>
      <c r="H94" s="49" t="s">
        <v>465</v>
      </c>
      <c r="I94" s="49" t="s">
        <v>141</v>
      </c>
    </row>
    <row r="95" spans="1:11" ht="47.25" x14ac:dyDescent="0.25">
      <c r="A95" s="49" t="s">
        <v>452</v>
      </c>
      <c r="B95" s="47">
        <v>45622</v>
      </c>
      <c r="C95" s="43" t="s">
        <v>463</v>
      </c>
      <c r="D95" s="137">
        <v>45657</v>
      </c>
      <c r="E95" s="69">
        <v>6000</v>
      </c>
      <c r="F95" s="92" t="s">
        <v>467</v>
      </c>
      <c r="G95" s="59" t="s">
        <v>60</v>
      </c>
      <c r="H95" s="45" t="s">
        <v>464</v>
      </c>
      <c r="I95" s="105" t="s">
        <v>141</v>
      </c>
      <c r="J95" s="50"/>
      <c r="K95" s="50"/>
    </row>
    <row r="96" spans="1:11" ht="31.5" x14ac:dyDescent="0.25">
      <c r="A96" s="49" t="s">
        <v>466</v>
      </c>
      <c r="B96" s="47">
        <v>45628</v>
      </c>
      <c r="C96" s="43" t="s">
        <v>468</v>
      </c>
      <c r="D96" s="46" t="s">
        <v>470</v>
      </c>
      <c r="E96" s="59">
        <v>3000</v>
      </c>
      <c r="F96" s="92" t="s">
        <v>492</v>
      </c>
      <c r="G96" s="59" t="s">
        <v>60</v>
      </c>
      <c r="H96" s="49" t="s">
        <v>469</v>
      </c>
      <c r="I96" s="105" t="s">
        <v>141</v>
      </c>
      <c r="J96" s="50"/>
      <c r="K96" s="50"/>
    </row>
    <row r="97" spans="1:11" ht="31.5" x14ac:dyDescent="0.25">
      <c r="A97" s="114" t="s">
        <v>473</v>
      </c>
      <c r="B97" s="115">
        <v>45638</v>
      </c>
      <c r="C97" s="116" t="s">
        <v>474</v>
      </c>
      <c r="D97" s="118" t="s">
        <v>478</v>
      </c>
      <c r="E97" s="117">
        <v>600</v>
      </c>
      <c r="F97" s="92" t="s">
        <v>493</v>
      </c>
      <c r="G97" s="59" t="s">
        <v>60</v>
      </c>
      <c r="H97" s="118" t="s">
        <v>479</v>
      </c>
      <c r="I97" s="105" t="s">
        <v>141</v>
      </c>
      <c r="J97" s="119"/>
      <c r="K97" s="119"/>
    </row>
    <row r="98" spans="1:11" ht="31.5" x14ac:dyDescent="0.25">
      <c r="A98" s="114" t="s">
        <v>475</v>
      </c>
      <c r="B98" s="115">
        <v>45638</v>
      </c>
      <c r="C98" s="116" t="s">
        <v>476</v>
      </c>
      <c r="D98" s="147" t="s">
        <v>477</v>
      </c>
      <c r="E98" s="117">
        <v>3000</v>
      </c>
      <c r="F98" s="92" t="s">
        <v>492</v>
      </c>
      <c r="G98" s="59" t="s">
        <v>60</v>
      </c>
      <c r="H98" s="118" t="s">
        <v>479</v>
      </c>
      <c r="I98" s="105" t="s">
        <v>141</v>
      </c>
      <c r="J98" s="119"/>
      <c r="K98" s="119"/>
    </row>
    <row r="99" spans="1:11" ht="31.5" x14ac:dyDescent="0.25">
      <c r="A99" s="49" t="s">
        <v>480</v>
      </c>
      <c r="B99" s="47">
        <v>45638</v>
      </c>
      <c r="C99" s="93" t="s">
        <v>484</v>
      </c>
      <c r="D99" s="148" t="s">
        <v>485</v>
      </c>
      <c r="E99" s="59">
        <v>250</v>
      </c>
      <c r="F99" s="92" t="s">
        <v>491</v>
      </c>
      <c r="G99" s="59" t="s">
        <v>60</v>
      </c>
      <c r="H99" s="45" t="s">
        <v>501</v>
      </c>
      <c r="I99" s="105" t="s">
        <v>141</v>
      </c>
      <c r="J99" s="50"/>
      <c r="K99" s="50"/>
    </row>
    <row r="100" spans="1:11" x14ac:dyDescent="0.25">
      <c r="A100" s="114" t="s">
        <v>481</v>
      </c>
      <c r="B100" s="115">
        <v>45638</v>
      </c>
      <c r="C100" s="43" t="s">
        <v>486</v>
      </c>
      <c r="D100" s="147">
        <v>45638</v>
      </c>
      <c r="E100" s="117">
        <v>500</v>
      </c>
      <c r="F100" s="92" t="s">
        <v>489</v>
      </c>
      <c r="G100" s="59" t="s">
        <v>60</v>
      </c>
      <c r="H100" s="135" t="s">
        <v>469</v>
      </c>
      <c r="I100" s="105" t="s">
        <v>141</v>
      </c>
      <c r="J100" s="119"/>
      <c r="K100" s="119"/>
    </row>
    <row r="101" spans="1:11" ht="31.5" x14ac:dyDescent="0.25">
      <c r="A101" s="114" t="s">
        <v>482</v>
      </c>
      <c r="B101" s="115">
        <v>45638</v>
      </c>
      <c r="C101" s="43" t="s">
        <v>487</v>
      </c>
      <c r="D101" s="137" t="s">
        <v>488</v>
      </c>
      <c r="E101" s="117">
        <v>18340</v>
      </c>
      <c r="F101" s="92" t="s">
        <v>490</v>
      </c>
      <c r="G101" s="59" t="s">
        <v>60</v>
      </c>
      <c r="H101" s="118" t="s">
        <v>483</v>
      </c>
      <c r="I101" s="105" t="s">
        <v>141</v>
      </c>
      <c r="J101" s="119"/>
      <c r="K101" s="119"/>
    </row>
    <row r="102" spans="1:11" ht="31.5" x14ac:dyDescent="0.25">
      <c r="A102" s="114" t="s">
        <v>503</v>
      </c>
      <c r="B102" s="115">
        <v>45644</v>
      </c>
      <c r="C102" s="43" t="s">
        <v>512</v>
      </c>
      <c r="D102" s="147"/>
      <c r="E102" s="117">
        <v>360</v>
      </c>
      <c r="F102" s="92" t="s">
        <v>511</v>
      </c>
      <c r="G102" s="59" t="s">
        <v>60</v>
      </c>
      <c r="H102" s="135" t="s">
        <v>500</v>
      </c>
      <c r="I102" s="105" t="s">
        <v>141</v>
      </c>
      <c r="J102" s="119"/>
      <c r="K102" s="119"/>
    </row>
    <row r="103" spans="1:11" ht="47.25" x14ac:dyDescent="0.25">
      <c r="A103" s="156" t="s">
        <v>504</v>
      </c>
      <c r="B103" s="115">
        <v>45644</v>
      </c>
      <c r="C103" s="43" t="s">
        <v>498</v>
      </c>
      <c r="D103" s="137">
        <v>45644</v>
      </c>
      <c r="E103" s="117">
        <v>500</v>
      </c>
      <c r="F103" s="92" t="s">
        <v>507</v>
      </c>
      <c r="G103" s="59" t="s">
        <v>60</v>
      </c>
      <c r="H103" s="118" t="s">
        <v>497</v>
      </c>
      <c r="I103" s="105" t="s">
        <v>141</v>
      </c>
      <c r="J103" s="119" t="s">
        <v>496</v>
      </c>
      <c r="K103" s="119"/>
    </row>
    <row r="104" spans="1:11" x14ac:dyDescent="0.25">
      <c r="A104" s="156" t="s">
        <v>505</v>
      </c>
      <c r="B104" s="115">
        <v>45644</v>
      </c>
      <c r="C104" s="43" t="s">
        <v>509</v>
      </c>
      <c r="D104" s="137">
        <v>45644</v>
      </c>
      <c r="E104" s="117">
        <v>2400</v>
      </c>
      <c r="F104" s="92" t="s">
        <v>508</v>
      </c>
      <c r="G104" s="59" t="s">
        <v>60</v>
      </c>
      <c r="H104" s="118" t="s">
        <v>499</v>
      </c>
      <c r="I104" s="105" t="s">
        <v>141</v>
      </c>
      <c r="J104" s="119"/>
      <c r="K104" s="119"/>
    </row>
    <row r="105" spans="1:11" x14ac:dyDescent="0.25">
      <c r="A105" s="157" t="s">
        <v>506</v>
      </c>
      <c r="B105" s="149">
        <v>45644</v>
      </c>
      <c r="C105" s="150" t="s">
        <v>510</v>
      </c>
      <c r="D105" s="151" t="s">
        <v>514</v>
      </c>
      <c r="E105" s="152">
        <f>1566+2400+18000</f>
        <v>21966</v>
      </c>
      <c r="F105" s="153"/>
      <c r="G105" s="98" t="s">
        <v>60</v>
      </c>
      <c r="H105" s="45" t="s">
        <v>518</v>
      </c>
      <c r="I105" s="126" t="s">
        <v>141</v>
      </c>
      <c r="J105" s="127"/>
      <c r="K105" s="127"/>
    </row>
    <row r="106" spans="1:11" x14ac:dyDescent="0.25">
      <c r="A106" s="157" t="s">
        <v>513</v>
      </c>
      <c r="B106" s="47">
        <v>45646</v>
      </c>
      <c r="C106" s="43"/>
      <c r="E106" s="154">
        <v>2534.5100000000002</v>
      </c>
      <c r="F106" s="69"/>
      <c r="G106" s="59" t="s">
        <v>60</v>
      </c>
      <c r="H106" s="45" t="s">
        <v>515</v>
      </c>
      <c r="I106" s="105" t="s">
        <v>141</v>
      </c>
      <c r="J106" s="50" t="s">
        <v>516</v>
      </c>
      <c r="K106" s="50"/>
    </row>
    <row r="107" spans="1:11" x14ac:dyDescent="0.25">
      <c r="A107" s="157" t="s">
        <v>517</v>
      </c>
      <c r="B107" s="47">
        <v>45656</v>
      </c>
      <c r="C107" s="150" t="s">
        <v>510</v>
      </c>
      <c r="D107" s="151" t="s">
        <v>514</v>
      </c>
      <c r="E107" s="59">
        <f>1520.8+291.28+687.53</f>
        <v>2499.6099999999997</v>
      </c>
      <c r="F107" s="69"/>
      <c r="G107" s="59" t="s">
        <v>60</v>
      </c>
      <c r="H107" s="45" t="s">
        <v>518</v>
      </c>
      <c r="I107" s="126" t="s">
        <v>141</v>
      </c>
      <c r="J107" s="50"/>
      <c r="K107" s="50"/>
    </row>
  </sheetData>
  <phoneticPr fontId="23" type="noConversion"/>
  <conditionalFormatting sqref="J1:K45 J66:K66 K65 K67 J47:K64 J68:K82 J91:K91 J95:K1048576">
    <cfRule type="colorScale" priority="15">
      <colorScale>
        <cfvo type="min"/>
        <cfvo type="max"/>
        <color rgb="FF63BE7B"/>
        <color rgb="FFFCFCFF"/>
      </colorScale>
    </cfRule>
  </conditionalFormatting>
  <conditionalFormatting sqref="J46:K46">
    <cfRule type="colorScale" priority="9">
      <colorScale>
        <cfvo type="min"/>
        <cfvo type="max"/>
        <color rgb="FF63BE7B"/>
        <color rgb="FFFCFCFF"/>
      </colorScale>
    </cfRule>
  </conditionalFormatting>
  <conditionalFormatting sqref="J83:K89">
    <cfRule type="colorScale" priority="17">
      <colorScale>
        <cfvo type="min"/>
        <cfvo type="max"/>
        <color rgb="FF63BE7B"/>
        <color rgb="FFFCFCFF"/>
      </colorScale>
    </cfRule>
  </conditionalFormatting>
  <conditionalFormatting sqref="J90:K90">
    <cfRule type="colorScale" priority="6">
      <colorScale>
        <cfvo type="min"/>
        <cfvo type="max"/>
        <color rgb="FF63BE7B"/>
        <color rgb="FFFCFCFF"/>
      </colorScale>
    </cfRule>
  </conditionalFormatting>
  <conditionalFormatting sqref="J92:K92">
    <cfRule type="colorScale" priority="1">
      <colorScale>
        <cfvo type="min"/>
        <cfvo type="max"/>
        <color rgb="FF63BE7B"/>
        <color rgb="FFFCFCFF"/>
      </colorScale>
    </cfRule>
  </conditionalFormatting>
  <conditionalFormatting sqref="J93:K93">
    <cfRule type="colorScale" priority="3">
      <colorScale>
        <cfvo type="min"/>
        <cfvo type="max"/>
        <color rgb="FF63BE7B"/>
        <color rgb="FFFCFCFF"/>
      </colorScale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7"/>
  <sheetViews>
    <sheetView tabSelected="1" workbookViewId="0">
      <pane ySplit="1" topLeftCell="A2" activePane="bottomLeft" state="frozen"/>
      <selection pane="bottomLeft" activeCell="C42" sqref="C42"/>
    </sheetView>
  </sheetViews>
  <sheetFormatPr defaultRowHeight="15" x14ac:dyDescent="0.25"/>
  <cols>
    <col min="1" max="1" width="16.5703125" style="2" customWidth="1"/>
    <col min="2" max="2" width="17.85546875" style="2" customWidth="1"/>
    <col min="3" max="3" width="40.7109375" style="2" customWidth="1"/>
    <col min="4" max="4" width="60.140625" style="2" customWidth="1"/>
    <col min="5" max="5" width="13.7109375" style="2" customWidth="1"/>
    <col min="6" max="6" width="28.85546875" style="2" customWidth="1"/>
    <col min="7" max="16384" width="9.140625" style="2"/>
  </cols>
  <sheetData>
    <row r="1" spans="1:5" s="45" customFormat="1" ht="31.5" x14ac:dyDescent="0.25">
      <c r="A1" s="158" t="s">
        <v>34</v>
      </c>
      <c r="B1" s="158" t="s">
        <v>0</v>
      </c>
      <c r="C1" s="155" t="s">
        <v>14</v>
      </c>
      <c r="D1" s="158" t="s">
        <v>11</v>
      </c>
      <c r="E1" s="159"/>
    </row>
    <row r="2" spans="1:5" ht="21" x14ac:dyDescent="0.25">
      <c r="A2" s="160" t="s">
        <v>519</v>
      </c>
      <c r="B2" s="161">
        <v>45659</v>
      </c>
      <c r="C2" s="162" t="s">
        <v>532</v>
      </c>
      <c r="D2" s="167" t="s">
        <v>523</v>
      </c>
      <c r="E2" s="163"/>
    </row>
    <row r="3" spans="1:5" ht="21" x14ac:dyDescent="0.25">
      <c r="A3" s="160" t="s">
        <v>520</v>
      </c>
      <c r="B3" s="161">
        <v>45659</v>
      </c>
      <c r="C3" s="162" t="s">
        <v>533</v>
      </c>
      <c r="D3" s="167" t="s">
        <v>524</v>
      </c>
      <c r="E3" s="163"/>
    </row>
    <row r="4" spans="1:5" ht="21" x14ac:dyDescent="0.25">
      <c r="A4" s="160" t="s">
        <v>521</v>
      </c>
      <c r="B4" s="161">
        <v>45659</v>
      </c>
      <c r="C4" s="162" t="s">
        <v>525</v>
      </c>
      <c r="D4" s="167" t="s">
        <v>526</v>
      </c>
      <c r="E4" s="163"/>
    </row>
    <row r="5" spans="1:5" ht="21" x14ac:dyDescent="0.25">
      <c r="A5" s="160" t="s">
        <v>522</v>
      </c>
      <c r="B5" s="161">
        <v>45659</v>
      </c>
      <c r="C5" s="162" t="s">
        <v>543</v>
      </c>
      <c r="D5" s="167" t="s">
        <v>539</v>
      </c>
      <c r="E5" s="163"/>
    </row>
    <row r="6" spans="1:5" ht="21" x14ac:dyDescent="0.25">
      <c r="A6" s="160" t="s">
        <v>528</v>
      </c>
      <c r="B6" s="161">
        <v>45659</v>
      </c>
      <c r="C6" s="162" t="s">
        <v>537</v>
      </c>
      <c r="D6" s="167" t="s">
        <v>538</v>
      </c>
      <c r="E6" s="163"/>
    </row>
    <row r="7" spans="1:5" ht="21" x14ac:dyDescent="0.25">
      <c r="A7" s="160" t="s">
        <v>527</v>
      </c>
      <c r="B7" s="161">
        <v>45659</v>
      </c>
      <c r="C7" s="162" t="s">
        <v>555</v>
      </c>
      <c r="D7" s="167" t="s">
        <v>554</v>
      </c>
      <c r="E7" s="163"/>
    </row>
    <row r="8" spans="1:5" ht="21" x14ac:dyDescent="0.25">
      <c r="A8" s="160" t="s">
        <v>529</v>
      </c>
      <c r="B8" s="161">
        <v>45664</v>
      </c>
      <c r="C8" s="162" t="s">
        <v>547</v>
      </c>
      <c r="D8" s="167" t="s">
        <v>548</v>
      </c>
      <c r="E8" s="163"/>
    </row>
    <row r="9" spans="1:5" ht="21" x14ac:dyDescent="0.25">
      <c r="A9" s="160" t="s">
        <v>541</v>
      </c>
      <c r="B9" s="161">
        <v>45666</v>
      </c>
      <c r="C9" s="162" t="s">
        <v>542</v>
      </c>
      <c r="D9" s="167" t="s">
        <v>546</v>
      </c>
      <c r="E9" s="163"/>
    </row>
    <row r="10" spans="1:5" ht="21" x14ac:dyDescent="0.25">
      <c r="A10" s="164" t="s">
        <v>530</v>
      </c>
      <c r="B10" s="165">
        <v>45666</v>
      </c>
      <c r="C10" s="162" t="s">
        <v>544</v>
      </c>
      <c r="D10" s="167" t="s">
        <v>545</v>
      </c>
      <c r="E10" s="163"/>
    </row>
    <row r="11" spans="1:5" ht="21" x14ac:dyDescent="0.25">
      <c r="A11" s="164" t="s">
        <v>531</v>
      </c>
      <c r="B11" s="165">
        <v>45666</v>
      </c>
      <c r="C11" s="162" t="s">
        <v>549</v>
      </c>
      <c r="D11" s="167" t="s">
        <v>534</v>
      </c>
      <c r="E11" s="163"/>
    </row>
    <row r="12" spans="1:5" s="29" customFormat="1" ht="21" x14ac:dyDescent="0.25">
      <c r="A12" s="164" t="s">
        <v>535</v>
      </c>
      <c r="B12" s="165">
        <v>45666</v>
      </c>
      <c r="C12" s="162" t="s">
        <v>600</v>
      </c>
      <c r="D12" s="167" t="s">
        <v>601</v>
      </c>
      <c r="E12" s="166"/>
    </row>
    <row r="13" spans="1:5" s="29" customFormat="1" ht="21" x14ac:dyDescent="0.25">
      <c r="A13" s="164" t="s">
        <v>536</v>
      </c>
      <c r="B13" s="165">
        <v>45666</v>
      </c>
      <c r="C13" s="162" t="s">
        <v>552</v>
      </c>
      <c r="D13" s="167" t="s">
        <v>553</v>
      </c>
      <c r="E13" s="166"/>
    </row>
    <row r="14" spans="1:5" s="29" customFormat="1" ht="84" customHeight="1" x14ac:dyDescent="0.25">
      <c r="A14" s="164" t="s">
        <v>540</v>
      </c>
      <c r="B14" s="165">
        <v>45666</v>
      </c>
      <c r="C14" s="162" t="s">
        <v>559</v>
      </c>
      <c r="D14" s="167" t="s">
        <v>560</v>
      </c>
      <c r="E14" s="166"/>
    </row>
    <row r="15" spans="1:5" s="29" customFormat="1" ht="21" x14ac:dyDescent="0.25">
      <c r="A15" s="164" t="s">
        <v>550</v>
      </c>
      <c r="B15" s="165">
        <v>45677</v>
      </c>
      <c r="C15" s="162" t="s">
        <v>557</v>
      </c>
      <c r="D15" s="167" t="s">
        <v>551</v>
      </c>
      <c r="E15" s="166"/>
    </row>
    <row r="16" spans="1:5" s="29" customFormat="1" ht="21" x14ac:dyDescent="0.25">
      <c r="A16" s="164" t="s">
        <v>556</v>
      </c>
      <c r="B16" s="165">
        <v>45677</v>
      </c>
      <c r="C16" s="162" t="s">
        <v>558</v>
      </c>
      <c r="D16" s="167" t="s">
        <v>561</v>
      </c>
      <c r="E16" s="166"/>
    </row>
    <row r="17" spans="1:5" ht="60" x14ac:dyDescent="0.25">
      <c r="A17" s="164" t="s">
        <v>562</v>
      </c>
      <c r="B17" s="165">
        <v>45679</v>
      </c>
      <c r="C17" s="168" t="s">
        <v>570</v>
      </c>
      <c r="D17" s="169" t="s">
        <v>571</v>
      </c>
      <c r="E17" s="163"/>
    </row>
    <row r="18" spans="1:5" ht="21" x14ac:dyDescent="0.25">
      <c r="A18" s="164" t="s">
        <v>563</v>
      </c>
      <c r="B18" s="161">
        <v>45679</v>
      </c>
      <c r="C18" s="168"/>
      <c r="D18" s="167" t="s">
        <v>623</v>
      </c>
      <c r="E18" s="163"/>
    </row>
    <row r="19" spans="1:5" ht="21" x14ac:dyDescent="0.25">
      <c r="A19" s="164" t="s">
        <v>564</v>
      </c>
      <c r="B19" s="165">
        <v>45319</v>
      </c>
      <c r="C19" s="168" t="s">
        <v>568</v>
      </c>
      <c r="D19" s="169" t="s">
        <v>569</v>
      </c>
      <c r="E19" s="163"/>
    </row>
    <row r="20" spans="1:5" ht="21" x14ac:dyDescent="0.25">
      <c r="A20" s="164" t="s">
        <v>565</v>
      </c>
      <c r="B20" s="165">
        <v>45686</v>
      </c>
      <c r="C20" s="168" t="s">
        <v>566</v>
      </c>
      <c r="D20" s="169" t="s">
        <v>567</v>
      </c>
      <c r="E20" s="163"/>
    </row>
    <row r="21" spans="1:5" ht="21" x14ac:dyDescent="0.25">
      <c r="A21" s="164" t="s">
        <v>572</v>
      </c>
      <c r="B21" s="161">
        <v>45686</v>
      </c>
      <c r="C21" s="168" t="s">
        <v>575</v>
      </c>
      <c r="D21" s="167" t="s">
        <v>574</v>
      </c>
      <c r="E21" s="163"/>
    </row>
    <row r="22" spans="1:5" ht="21" x14ac:dyDescent="0.25">
      <c r="A22" s="164" t="s">
        <v>573</v>
      </c>
      <c r="B22" s="161">
        <v>45687</v>
      </c>
      <c r="C22" s="168" t="s">
        <v>577</v>
      </c>
      <c r="D22" s="167" t="s">
        <v>576</v>
      </c>
      <c r="E22" s="163"/>
    </row>
    <row r="23" spans="1:5" ht="21" x14ac:dyDescent="0.25">
      <c r="A23" s="164" t="s">
        <v>578</v>
      </c>
      <c r="B23" s="161">
        <v>45700</v>
      </c>
      <c r="C23" s="168" t="s">
        <v>587</v>
      </c>
      <c r="D23" s="167" t="s">
        <v>584</v>
      </c>
      <c r="E23" s="163"/>
    </row>
    <row r="24" spans="1:5" ht="21" x14ac:dyDescent="0.25">
      <c r="A24" s="164" t="s">
        <v>579</v>
      </c>
      <c r="B24" s="161">
        <v>45700</v>
      </c>
      <c r="C24" s="168" t="s">
        <v>581</v>
      </c>
      <c r="D24" s="167" t="s">
        <v>580</v>
      </c>
      <c r="E24" s="163"/>
    </row>
    <row r="25" spans="1:5" ht="21" x14ac:dyDescent="0.25">
      <c r="A25" s="164" t="s">
        <v>582</v>
      </c>
      <c r="B25" s="161">
        <v>45702</v>
      </c>
      <c r="C25" s="168" t="s">
        <v>588</v>
      </c>
      <c r="D25" s="167" t="s">
        <v>585</v>
      </c>
      <c r="E25" s="163"/>
    </row>
    <row r="26" spans="1:5" ht="21" x14ac:dyDescent="0.25">
      <c r="A26" s="164" t="s">
        <v>583</v>
      </c>
      <c r="B26" s="161">
        <v>45705</v>
      </c>
      <c r="C26" s="168" t="s">
        <v>589</v>
      </c>
      <c r="D26" s="167" t="s">
        <v>586</v>
      </c>
      <c r="E26" s="163"/>
    </row>
    <row r="27" spans="1:5" ht="21" x14ac:dyDescent="0.25">
      <c r="A27" s="164" t="s">
        <v>622</v>
      </c>
      <c r="B27" s="161">
        <v>45705</v>
      </c>
      <c r="C27" s="168" t="s">
        <v>602</v>
      </c>
      <c r="D27" s="167" t="s">
        <v>603</v>
      </c>
      <c r="E27" s="163"/>
    </row>
    <row r="28" spans="1:5" ht="21" x14ac:dyDescent="0.25">
      <c r="A28" s="164" t="s">
        <v>590</v>
      </c>
      <c r="B28" s="161">
        <v>45705</v>
      </c>
      <c r="C28" s="168" t="s">
        <v>616</v>
      </c>
      <c r="D28" s="167" t="s">
        <v>594</v>
      </c>
      <c r="E28" s="163"/>
    </row>
    <row r="29" spans="1:5" ht="21" x14ac:dyDescent="0.25">
      <c r="A29" s="164" t="s">
        <v>591</v>
      </c>
      <c r="B29" s="161">
        <v>45712</v>
      </c>
      <c r="C29" s="168" t="s">
        <v>597</v>
      </c>
      <c r="D29" s="167" t="s">
        <v>593</v>
      </c>
      <c r="E29" s="163"/>
    </row>
    <row r="30" spans="1:5" ht="21" x14ac:dyDescent="0.25">
      <c r="A30" s="164" t="s">
        <v>592</v>
      </c>
      <c r="B30" s="161"/>
      <c r="C30" s="168"/>
      <c r="D30" s="167" t="s">
        <v>623</v>
      </c>
      <c r="E30" s="163"/>
    </row>
    <row r="31" spans="1:5" ht="21" x14ac:dyDescent="0.25">
      <c r="A31" s="164" t="s">
        <v>595</v>
      </c>
      <c r="B31" s="161">
        <v>45712</v>
      </c>
      <c r="C31" s="168" t="s">
        <v>598</v>
      </c>
      <c r="D31" s="167" t="s">
        <v>599</v>
      </c>
      <c r="E31" s="163"/>
    </row>
    <row r="32" spans="1:5" ht="21" x14ac:dyDescent="0.25">
      <c r="A32" s="164" t="s">
        <v>596</v>
      </c>
      <c r="B32" s="161">
        <v>45719</v>
      </c>
      <c r="C32" s="168" t="s">
        <v>615</v>
      </c>
      <c r="D32" s="167" t="s">
        <v>604</v>
      </c>
      <c r="E32" s="163"/>
    </row>
    <row r="33" spans="1:6" ht="21" x14ac:dyDescent="0.25">
      <c r="A33" s="164" t="s">
        <v>606</v>
      </c>
      <c r="B33" s="161">
        <v>45727</v>
      </c>
      <c r="C33" s="168" t="s">
        <v>609</v>
      </c>
      <c r="D33" s="167" t="s">
        <v>612</v>
      </c>
      <c r="E33" s="163"/>
    </row>
    <row r="34" spans="1:6" ht="21" x14ac:dyDescent="0.25">
      <c r="A34" s="164" t="s">
        <v>607</v>
      </c>
      <c r="B34" s="161">
        <v>45727</v>
      </c>
      <c r="C34" s="168" t="s">
        <v>610</v>
      </c>
      <c r="D34" s="167" t="s">
        <v>611</v>
      </c>
      <c r="E34" s="163"/>
    </row>
    <row r="35" spans="1:6" ht="21" x14ac:dyDescent="0.25">
      <c r="A35" s="164" t="s">
        <v>608</v>
      </c>
      <c r="B35" s="161">
        <v>45733</v>
      </c>
      <c r="C35" s="168" t="s">
        <v>614</v>
      </c>
      <c r="D35" s="167" t="s">
        <v>618</v>
      </c>
      <c r="E35" s="163"/>
    </row>
    <row r="36" spans="1:6" ht="21" x14ac:dyDescent="0.25">
      <c r="A36" s="164" t="s">
        <v>613</v>
      </c>
      <c r="B36" s="161">
        <v>45372</v>
      </c>
      <c r="C36" s="168" t="s">
        <v>619</v>
      </c>
      <c r="D36" s="167" t="s">
        <v>605</v>
      </c>
      <c r="E36" s="163"/>
    </row>
    <row r="37" spans="1:6" ht="21" x14ac:dyDescent="0.25">
      <c r="A37" s="164" t="s">
        <v>617</v>
      </c>
      <c r="B37" s="161">
        <v>45747</v>
      </c>
      <c r="C37" s="168" t="s">
        <v>620</v>
      </c>
      <c r="D37" s="167" t="s">
        <v>621</v>
      </c>
      <c r="E37" s="163"/>
      <c r="F37" s="17"/>
    </row>
  </sheetData>
  <phoneticPr fontId="23" type="noConversion"/>
  <conditionalFormatting sqref="E1">
    <cfRule type="colorScale" priority="18">
      <colorScale>
        <cfvo type="min"/>
        <cfvo type="max"/>
        <color rgb="FF63BE7B"/>
        <color rgb="FFFCFCFF"/>
      </colorScale>
    </cfRule>
  </conditionalFormatting>
  <hyperlinks>
    <hyperlink ref="D2" r:id="rId1" xr:uid="{00000000-0004-0000-0200-000000000000}"/>
    <hyperlink ref="D3" r:id="rId2" xr:uid="{00000000-0004-0000-0200-000001000000}"/>
    <hyperlink ref="D4" r:id="rId3" xr:uid="{00000000-0004-0000-0200-000002000000}"/>
    <hyperlink ref="D5" r:id="rId4" xr:uid="{00000000-0004-0000-0200-000003000000}"/>
    <hyperlink ref="D6" r:id="rId5" xr:uid="{00000000-0004-0000-0200-000004000000}"/>
    <hyperlink ref="D7" r:id="rId6" xr:uid="{00000000-0004-0000-0200-000005000000}"/>
    <hyperlink ref="D8" r:id="rId7" xr:uid="{00000000-0004-0000-0200-000006000000}"/>
    <hyperlink ref="D10" r:id="rId8" xr:uid="{00000000-0004-0000-0200-000007000000}"/>
    <hyperlink ref="D12" r:id="rId9" xr:uid="{00000000-0004-0000-0200-000008000000}"/>
    <hyperlink ref="D13" r:id="rId10" xr:uid="{00000000-0004-0000-0200-000009000000}"/>
    <hyperlink ref="D14" r:id="rId11" xr:uid="{00000000-0004-0000-0200-00000A000000}"/>
    <hyperlink ref="D11" r:id="rId12" xr:uid="{00000000-0004-0000-0200-00000B000000}"/>
    <hyperlink ref="D9" r:id="rId13" xr:uid="{00000000-0004-0000-0200-00000C000000}"/>
    <hyperlink ref="D15" r:id="rId14" xr:uid="{00000000-0004-0000-0200-00000D000000}"/>
    <hyperlink ref="D16" r:id="rId15" xr:uid="{00000000-0004-0000-0200-00000E000000}"/>
    <hyperlink ref="D17" r:id="rId16" display="https://centropadanesrl.traspare.com/announcements/" xr:uid="{00000000-0004-0000-0200-00000F000000}"/>
    <hyperlink ref="D19" r:id="rId17" xr:uid="{00000000-0004-0000-0200-000011000000}"/>
    <hyperlink ref="D20" r:id="rId18" xr:uid="{00000000-0004-0000-0200-000012000000}"/>
    <hyperlink ref="D21" r:id="rId19" xr:uid="{00000000-0004-0000-0200-000013000000}"/>
    <hyperlink ref="D22" r:id="rId20" xr:uid="{00000000-0004-0000-0200-000014000000}"/>
    <hyperlink ref="D23" r:id="rId21" xr:uid="{00000000-0004-0000-0200-000015000000}"/>
    <hyperlink ref="D24" r:id="rId22" xr:uid="{00000000-0004-0000-0200-000016000000}"/>
    <hyperlink ref="D25" r:id="rId23" xr:uid="{00000000-0004-0000-0200-000017000000}"/>
    <hyperlink ref="D26" r:id="rId24" xr:uid="{00000000-0004-0000-0200-000018000000}"/>
    <hyperlink ref="D28" r:id="rId25" xr:uid="{00000000-0004-0000-0200-000019000000}"/>
    <hyperlink ref="D29" r:id="rId26" xr:uid="{00000000-0004-0000-0200-00001A000000}"/>
    <hyperlink ref="D31" r:id="rId27" xr:uid="{00000000-0004-0000-0200-00001C000000}"/>
    <hyperlink ref="D32" r:id="rId28" xr:uid="{00000000-0004-0000-0200-00001D000000}"/>
    <hyperlink ref="D36" r:id="rId29" xr:uid="{00000000-0004-0000-0200-00001E000000}"/>
    <hyperlink ref="D33" r:id="rId30" xr:uid="{00000000-0004-0000-0200-00001F000000}"/>
    <hyperlink ref="D34" r:id="rId31" xr:uid="{00000000-0004-0000-0200-000020000000}"/>
    <hyperlink ref="D35" r:id="rId32" xr:uid="{00000000-0004-0000-0200-000021000000}"/>
    <hyperlink ref="D37" r:id="rId33" xr:uid="{00000000-0004-0000-0200-000022000000}"/>
    <hyperlink ref="D27" r:id="rId34" xr:uid="{00000000-0004-0000-0200-000025000000}"/>
  </hyperlinks>
  <pageMargins left="0.7" right="0.7" top="0.75" bottom="0.75" header="0.3" footer="0.3"/>
  <pageSetup paperSize="9" orientation="portrait" r:id="rId3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H36" sqref="H3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2023</vt:lpstr>
      <vt:lpstr>2024</vt:lpstr>
      <vt:lpstr>2025</vt:lpstr>
      <vt:lpstr>acq economali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2025-04-09T13:58:16Z</dcterms:modified>
</cp:coreProperties>
</file>